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75" activeTab="0"/>
  </bookViews>
  <sheets>
    <sheet name="Исп.1 кв 13" sheetId="1" r:id="rId1"/>
  </sheets>
  <definedNames>
    <definedName name="_xlnm.Print_Area" localSheetId="0">'Исп.1 кв 13'!$A$1:$G$64</definedName>
  </definedNames>
  <calcPr fullCalcOnLoad="1"/>
</workbook>
</file>

<file path=xl/sharedStrings.xml><?xml version="1.0" encoding="utf-8"?>
<sst xmlns="http://schemas.openxmlformats.org/spreadsheetml/2006/main" count="177" uniqueCount="151">
  <si>
    <t>Источники доходов</t>
  </si>
  <si>
    <t>Налоги на совокупный доход</t>
  </si>
  <si>
    <t>Налоги на имущество</t>
  </si>
  <si>
    <t>Налог на имущество физических лиц</t>
  </si>
  <si>
    <t>(тыс.руб.)</t>
  </si>
  <si>
    <t>Единый налог на вмененный доход для отдельных видов деятельности</t>
  </si>
  <si>
    <t>МО Смольнинское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</si>
  <si>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</si>
  <si>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</si>
  <si>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МО городов федерального значения Москвы и Санкт-Петербурга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</si>
  <si>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МО городов федерального значения Москвы и СПб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</si>
  <si>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</si>
  <si>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</si>
  <si>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местным бюджетам на выполнение передаваемых полномочий субъектов РФ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</si>
  <si>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</si>
  <si>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</si>
  <si>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</si>
  <si>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</si>
  <si>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</si>
  <si>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</si>
  <si>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</si>
  <si>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1 06 01010 03 0000 110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</si>
  <si>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</si>
  <si>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</si>
  <si>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</si>
  <si>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</si>
  <si>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</si>
  <si>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</si>
  <si>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</si>
  <si>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</si>
  <si>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 xml:space="preserve"> 2 02 03000 00 0000 151</t>
  </si>
  <si>
    <t xml:space="preserve"> 2 02 03024 00 0000 151</t>
  </si>
  <si>
    <t xml:space="preserve"> 2 02 03027 00 0000 151</t>
  </si>
  <si>
    <t xml:space="preserve"> 2 02 03027 03 0000 151</t>
  </si>
  <si>
    <t xml:space="preserve"> 2 02 03027 03 0100 151</t>
  </si>
  <si>
    <t xml:space="preserve"> 2 02 03027 03 0200 151</t>
  </si>
  <si>
    <t xml:space="preserve">      Зам  главы Администрации по финансовым вопросам                                                                         </t>
  </si>
  <si>
    <t>И.А.Андреева</t>
  </si>
  <si>
    <t xml:space="preserve"> 2 02 03024 03 0100 151</t>
  </si>
  <si>
    <t>Субвенции бюджетам внутригородских МО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</si>
  <si>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МО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</si>
  <si>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МО городов федерального значения Москвы и Санкт-Петербурга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</si>
  <si>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БЕЗВОЗМЕЗДНЫЕ  ПОСТУПЛЕНИЯ</t>
  </si>
  <si>
    <t xml:space="preserve"> 1 00 00000 00 0000 000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</si>
  <si>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</si>
  <si>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</si>
  <si>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</si>
  <si>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</si>
  <si>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2 02 03024 03 0200 151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</si>
  <si>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</si>
  <si>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</si>
  <si>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</si>
  <si>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Субвенции бюджетам внутригородских МО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</si>
  <si>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Код бюджетной классификации</t>
  </si>
  <si>
    <t>№ п/п</t>
  </si>
  <si>
    <t>2</t>
  </si>
  <si>
    <t>1.1</t>
  </si>
  <si>
    <t>1.2</t>
  </si>
  <si>
    <t>2.1</t>
  </si>
  <si>
    <t>2.1.1</t>
  </si>
  <si>
    <t>1.1.1</t>
  </si>
  <si>
    <t>1.1.1.1</t>
  </si>
  <si>
    <t>1.1.1.2</t>
  </si>
  <si>
    <t>1.1.2</t>
  </si>
  <si>
    <t>1.1.1.1.1</t>
  </si>
  <si>
    <t>1.1.1.2.1</t>
  </si>
  <si>
    <t>М.Н.Бездетнова</t>
  </si>
  <si>
    <t xml:space="preserve">  1 05 01011 01 0000 110 </t>
  </si>
  <si>
    <t xml:space="preserve">  1 05 01021 01 0000 110 </t>
  </si>
  <si>
    <t xml:space="preserve"> 1 05 02010 02 0000 110</t>
  </si>
  <si>
    <t>1.2.1</t>
  </si>
  <si>
    <t>Приложение  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</si>
  <si>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</si>
  <si>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МО Санкт-Петербурга на содержание ребенка в семье опекуна и приемной семье</t>
  </si>
  <si>
    <t>Субвенции бюджетам внутригородских МО Санкт-Петербурга на вознаграждение, причитающееся приемному родителю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</si>
  <si>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</si>
  <si>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>1.1.3</t>
  </si>
  <si>
    <t>Минимальный налог, зачисляемый в бюджеты субъектов Российской Федерации</t>
  </si>
  <si>
    <t>Доходы от оказания платных услуг (работ) и компенсации затрат государства</t>
  </si>
  <si>
    <t xml:space="preserve">      Исполнитель: Главный специалист                                                                                                              </t>
  </si>
  <si>
    <t xml:space="preserve"> 1 05 01050 01 0000 110</t>
  </si>
  <si>
    <t>1.1.3.1</t>
  </si>
  <si>
    <t>1.2.1.1</t>
  </si>
  <si>
    <t>1.3</t>
  </si>
  <si>
    <t xml:space="preserve"> 1 13 00000 00 0000 000</t>
  </si>
  <si>
    <t>1.3.1</t>
  </si>
  <si>
    <t>Прочие доходы от компенсации затрат государства</t>
  </si>
  <si>
    <t xml:space="preserve"> 1 13 02990 00 0000 130</t>
  </si>
  <si>
    <t>1.3.1.1</t>
  </si>
  <si>
    <t>Прочие доходы  от компенсации затрат бюджетов внутригородских МО городов федерального значения Москвы и СПб</t>
  </si>
  <si>
    <t xml:space="preserve">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</si>
  <si>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МО СПб в соответствии с законодательством СПб</t>
  </si>
  <si>
    <t xml:space="preserve"> 1 13 02993 03 0100 130</t>
  </si>
  <si>
    <t>1.4</t>
  </si>
  <si>
    <t>1.4.1</t>
  </si>
  <si>
    <t>2.1.1.1</t>
  </si>
  <si>
    <t>2.1.1.1.1</t>
  </si>
  <si>
    <t>2.1.1.1.1.1</t>
  </si>
  <si>
    <t>2.1.1.1.1.2</t>
  </si>
  <si>
    <t>2.1.1.2</t>
  </si>
  <si>
    <t>2.1.1.2.1</t>
  </si>
  <si>
    <t>2.1.1.2.1.1</t>
  </si>
  <si>
    <t>2.1.1.2.1.2</t>
  </si>
  <si>
    <t xml:space="preserve">ОТЧЕТ ОБ ИСПОЛНЕНИИ ДОХОДНОЙ ЧАСТИ БЮДЖЕТА  МО СМОЛЬНИНСКОЕ ВО 1 КВАРТАЛЕ  2013 ГОДА           </t>
  </si>
  <si>
    <t xml:space="preserve">План 1 квартал </t>
  </si>
  <si>
    <t>Исполнено</t>
  </si>
  <si>
    <t>% исполнения</t>
  </si>
  <si>
    <t xml:space="preserve">  1 05 01012 01 0000 110 </t>
  </si>
  <si>
    <t xml:space="preserve">  1 05 01022 01 0000 110 </t>
  </si>
  <si>
    <t xml:space="preserve"> 1 05 02020 02 0000 110</t>
  </si>
  <si>
    <t>219 03000 03 0000 151</t>
  </si>
  <si>
    <t xml:space="preserve"> 1 17 01030 03 0000 180</t>
  </si>
  <si>
    <t xml:space="preserve"> 1 09 04040 01 0000 110</t>
  </si>
  <si>
    <t>1.1.1.1.2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</si>
  <si>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</si>
  <si>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</si>
  <si>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1.1.1.2.2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</si>
  <si>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</si>
  <si>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</si>
  <si>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1 09 04000 00 0000 110</t>
  </si>
  <si>
    <t>Налог с имущества, переходящегов порядке наследования или дарения</t>
  </si>
  <si>
    <t>1.4.1.1</t>
  </si>
  <si>
    <t>1.4.1.1.1</t>
  </si>
  <si>
    <t>1.5</t>
  </si>
  <si>
    <t>1.5.1</t>
  </si>
  <si>
    <t>1.5.2</t>
  </si>
  <si>
    <t>1.5.2.1</t>
  </si>
  <si>
    <t>1.5.2.1.1</t>
  </si>
  <si>
    <t>1.5.2.1.1.1</t>
  </si>
  <si>
    <t>1.5.2.1.1.2</t>
  </si>
  <si>
    <t>1.5.2.1.1.3</t>
  </si>
  <si>
    <t>1.5.2.1.1.4</t>
  </si>
  <si>
    <t>1.5.2.1.2</t>
  </si>
  <si>
    <t>1.6</t>
  </si>
  <si>
    <t xml:space="preserve"> 1 17 00000 00 0000 000</t>
  </si>
  <si>
    <t>1.1.3.2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</si>
  <si>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</si>
  <si>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неналоговые доходы</t>
  </si>
  <si>
    <t>1.6.1</t>
  </si>
  <si>
    <t>1.6.1.1</t>
  </si>
  <si>
    <t>Невыясненные поступления</t>
  </si>
  <si>
    <t>Невыясненные поступления, зачисляемые в бюджеты внутригородских муниципальных образованийгородов федерального значения Москвы и Санкт-Петербурга</t>
  </si>
  <si>
    <t>117 01000 00 0000 180</t>
  </si>
  <si>
    <t xml:space="preserve"> 2 19 00000 00 0000 000</t>
  </si>
  <si>
    <t>2.2</t>
  </si>
  <si>
    <t>2.2.1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</si>
  <si>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</si>
  <si>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МО городов федерального значения Москвы и Санкт-Петербурга</t>
  </si>
  <si>
    <t>св.100 %</t>
  </si>
  <si>
    <t>к Постановлению  Администрации</t>
  </si>
  <si>
    <t>№ 121 от 25.04.2013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</si>
</sst>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0.000"/>
    <numFmt numFmtId="176" formatCode="0.000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 ;\-#,##0.0\ "/>
    <numFmt numFmtId="188" formatCode="[$-FC19]d\ mmmm\ yyyy\ &quot;г.&quot;"/>
    <numFmt numFmtId="189" formatCode="#,##0_р_."/>
    <numFmt numFmtId="190" formatCode="_-* #,##0.0&quot;р.&quot;_-;\-* #,##0.0&quot;р.&quot;_-;_-* &quot;-&quot;?&quot;р.&quot;_-;_-@_-"/>
    <numFmt numFmtId="191" formatCode="#,##0.0_ ;[Red]\-#,##0.0\ "/>
    <numFmt numFmtId="192" formatCode="0.00_ ;[Red]\-0.00\ "/>
  </numFmts>
  <fonts count="53">
    <font>
      <sz val="10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b/>
      <i/>
      <sz val="15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color indexed="6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74" fontId="10" fillId="33" borderId="12" xfId="64" applyNumberFormat="1" applyFont="1" applyFill="1" applyBorder="1" applyAlignment="1">
      <alignment horizontal="center" vertical="center"/>
    </xf>
    <xf numFmtId="187" fontId="9" fillId="33" borderId="11" xfId="0" applyNumberFormat="1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/>
    </xf>
    <xf numFmtId="174" fontId="10" fillId="6" borderId="11" xfId="64" applyNumberFormat="1" applyFont="1" applyFill="1" applyBorder="1" applyAlignment="1">
      <alignment horizontal="center" vertical="center"/>
    </xf>
    <xf numFmtId="174" fontId="9" fillId="6" borderId="11" xfId="64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74" fontId="10" fillId="0" borderId="11" xfId="64" applyNumberFormat="1" applyFont="1" applyFill="1" applyBorder="1" applyAlignment="1">
      <alignment horizontal="center" vertical="center"/>
    </xf>
    <xf numFmtId="174" fontId="9" fillId="0" borderId="11" xfId="64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165" fontId="11" fillId="0" borderId="11" xfId="63" applyNumberFormat="1" applyFont="1" applyFill="1" applyBorder="1" applyAlignment="1">
      <alignment horizontal="center" vertical="center" wrapText="1"/>
    </xf>
    <xf numFmtId="174" fontId="7" fillId="0" borderId="11" xfId="64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 applyProtection="1">
      <alignment horizontal="left" vertical="top" wrapText="1"/>
      <protection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Border="1" applyAlignment="1" applyProtection="1">
      <alignment horizontal="center" vertical="center" wrapText="1"/>
      <protection/>
    </xf>
    <xf numFmtId="174" fontId="8" fillId="0" borderId="11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center" wrapText="1"/>
    </xf>
    <xf numFmtId="174" fontId="12" fillId="0" borderId="11" xfId="64" applyNumberFormat="1" applyFont="1" applyFill="1" applyBorder="1" applyAlignment="1">
      <alignment horizontal="center" vertical="center"/>
    </xf>
    <xf numFmtId="174" fontId="8" fillId="0" borderId="11" xfId="64" applyNumberFormat="1" applyFont="1" applyFill="1" applyBorder="1" applyAlignment="1">
      <alignment horizontal="center" vertical="center"/>
    </xf>
    <xf numFmtId="49" fontId="10" fillId="6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11" xfId="63" applyFont="1" applyFill="1" applyBorder="1" applyAlignment="1">
      <alignment horizontal="center" vertical="center"/>
    </xf>
    <xf numFmtId="0" fontId="10" fillId="6" borderId="11" xfId="0" applyNumberFormat="1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center" vertical="center"/>
    </xf>
    <xf numFmtId="174" fontId="9" fillId="6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top" wrapText="1"/>
    </xf>
    <xf numFmtId="174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0" fillId="0" borderId="11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2" fillId="0" borderId="11" xfId="0" applyNumberFormat="1" applyFont="1" applyFill="1" applyBorder="1" applyAlignment="1">
      <alignment horizontal="left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wrapText="1"/>
    </xf>
    <xf numFmtId="41" fontId="11" fillId="0" borderId="11" xfId="63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/>
    </xf>
    <xf numFmtId="174" fontId="10" fillId="33" borderId="11" xfId="64" applyNumberFormat="1" applyFont="1" applyFill="1" applyBorder="1" applyAlignment="1">
      <alignment horizontal="center" vertical="center"/>
    </xf>
    <xf numFmtId="174" fontId="9" fillId="33" borderId="11" xfId="64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74" fontId="10" fillId="0" borderId="11" xfId="64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4" fontId="11" fillId="0" borderId="11" xfId="64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4" fontId="12" fillId="0" borderId="11" xfId="6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10" fillId="33" borderId="11" xfId="0" applyNumberFormat="1" applyFont="1" applyFill="1" applyBorder="1" applyAlignment="1">
      <alignment horizontal="center" vertical="center"/>
    </xf>
    <xf numFmtId="43" fontId="7" fillId="0" borderId="11" xfId="61" applyFont="1" applyFill="1" applyBorder="1" applyAlignment="1">
      <alignment horizontal="center" vertical="center"/>
    </xf>
    <xf numFmtId="43" fontId="8" fillId="0" borderId="11" xfId="6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43" fontId="8" fillId="0" borderId="11" xfId="61" applyFont="1" applyFill="1" applyBorder="1" applyAlignment="1" applyProtection="1">
      <alignment horizontal="center" vertical="center" wrapText="1"/>
      <protection/>
    </xf>
    <xf numFmtId="43" fontId="8" fillId="0" borderId="11" xfId="61" applyFont="1" applyFill="1" applyBorder="1" applyAlignment="1">
      <alignment horizontal="center" vertical="center"/>
    </xf>
    <xf numFmtId="43" fontId="7" fillId="0" borderId="11" xfId="6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174" fontId="11" fillId="35" borderId="11" xfId="64" applyNumberFormat="1" applyFont="1" applyFill="1" applyBorder="1" applyAlignment="1">
      <alignment horizontal="center" vertical="center"/>
    </xf>
    <xf numFmtId="43" fontId="9" fillId="6" borderId="11" xfId="61" applyFont="1" applyFill="1" applyBorder="1" applyAlignment="1">
      <alignment horizontal="center" vertical="center"/>
    </xf>
    <xf numFmtId="43" fontId="9" fillId="0" borderId="11" xfId="61" applyFont="1" applyFill="1" applyBorder="1" applyAlignment="1">
      <alignment horizontal="center" vertical="center"/>
    </xf>
    <xf numFmtId="43" fontId="9" fillId="6" borderId="11" xfId="6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3" fillId="0" borderId="0" xfId="63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CCFF"/>
    <pageSetUpPr fitToPage="1"/>
  </sheetPr>
  <dimension ref="A1:G9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9.875" style="14" bestFit="1" customWidth="1"/>
    <col min="2" max="2" width="74.125" style="79" customWidth="1"/>
    <col min="3" max="3" width="6.875" style="79" customWidth="1"/>
    <col min="4" max="4" width="26.625" style="79" customWidth="1"/>
    <col min="5" max="5" width="17.625" style="14" customWidth="1"/>
    <col min="6" max="6" width="13.625" style="14" customWidth="1"/>
    <col min="7" max="7" width="15.875" style="14" customWidth="1"/>
    <col min="8" max="16384" width="9.125" style="14" customWidth="1"/>
  </cols>
  <sheetData>
    <row r="1" spans="2:7" ht="20.25">
      <c r="B1" s="14"/>
      <c r="C1" s="3"/>
      <c r="D1" s="3"/>
      <c r="F1" s="2"/>
      <c r="G1" s="12" t="s">
        <v>71</v>
      </c>
    </row>
    <row r="2" spans="2:7" ht="18.75">
      <c r="B2" s="6"/>
      <c r="C2" s="6"/>
      <c r="D2" s="6"/>
      <c r="F2" s="4"/>
      <c r="G2" s="11" t="s">
        <v>149</v>
      </c>
    </row>
    <row r="3" spans="2:7" ht="18.75">
      <c r="B3" s="6"/>
      <c r="C3" s="6"/>
      <c r="D3" s="6"/>
      <c r="F3" s="4"/>
      <c r="G3" s="11" t="s">
        <v>6</v>
      </c>
    </row>
    <row r="4" spans="2:7" ht="19.5">
      <c r="B4" s="6"/>
      <c r="C4" s="6"/>
      <c r="D4" s="6"/>
      <c r="F4" s="4"/>
      <c r="G4" s="13" t="s">
        <v>150</v>
      </c>
    </row>
    <row r="5" spans="2:7" ht="16.5">
      <c r="B5" s="6"/>
      <c r="C5" s="6"/>
      <c r="D5" s="6"/>
      <c r="E5" s="5"/>
      <c r="F5" s="4"/>
      <c r="G5" s="4"/>
    </row>
    <row r="6" spans="1:7" s="15" customFormat="1" ht="45" customHeight="1">
      <c r="A6" s="102" t="s">
        <v>103</v>
      </c>
      <c r="B6" s="103"/>
      <c r="C6" s="103"/>
      <c r="D6" s="103"/>
      <c r="E6" s="103"/>
      <c r="F6" s="103"/>
      <c r="G6" s="103"/>
    </row>
    <row r="7" spans="2:7" ht="18" customHeight="1">
      <c r="B7" s="6"/>
      <c r="C7" s="6"/>
      <c r="D7" s="6"/>
      <c r="F7" s="4"/>
      <c r="G7" s="1" t="s">
        <v>4</v>
      </c>
    </row>
    <row r="8" spans="1:7" s="18" customFormat="1" ht="39" customHeight="1">
      <c r="A8" s="7" t="s">
        <v>54</v>
      </c>
      <c r="B8" s="16" t="s">
        <v>0</v>
      </c>
      <c r="C8" s="100" t="s">
        <v>53</v>
      </c>
      <c r="D8" s="101"/>
      <c r="E8" s="87" t="s">
        <v>104</v>
      </c>
      <c r="F8" s="88" t="s">
        <v>105</v>
      </c>
      <c r="G8" s="89" t="s">
        <v>106</v>
      </c>
    </row>
    <row r="9" spans="1:7" s="15" customFormat="1" ht="14.25" customHeight="1">
      <c r="A9" s="19">
        <v>1</v>
      </c>
      <c r="B9" s="20" t="s">
        <v>44</v>
      </c>
      <c r="C9" s="19"/>
      <c r="D9" s="21" t="s">
        <v>43</v>
      </c>
      <c r="E9" s="22">
        <f>E10+E22+E28+E32</f>
        <v>20715</v>
      </c>
      <c r="F9" s="22">
        <f>F10+F22+F28+F32+F25+F42</f>
        <v>24558.8</v>
      </c>
      <c r="G9" s="71" t="s">
        <v>148</v>
      </c>
    </row>
    <row r="10" spans="1:7" s="15" customFormat="1" ht="17.25" customHeight="1">
      <c r="A10" s="23" t="s">
        <v>56</v>
      </c>
      <c r="B10" s="24" t="s">
        <v>1</v>
      </c>
      <c r="C10" s="25">
        <v>182</v>
      </c>
      <c r="D10" s="26" t="s">
        <v>14</v>
      </c>
      <c r="E10" s="27">
        <f>E11+E19+E18</f>
        <v>16700</v>
      </c>
      <c r="F10" s="27">
        <f>F11+F19+F18</f>
        <v>19625.8</v>
      </c>
      <c r="G10" s="27" t="s">
        <v>148</v>
      </c>
    </row>
    <row r="11" spans="1:7" ht="21.75" customHeight="1">
      <c r="A11" s="28" t="s">
        <v>60</v>
      </c>
      <c r="B11" s="29" t="s">
        <v>45</v>
      </c>
      <c r="C11" s="17">
        <v>182</v>
      </c>
      <c r="D11" s="30" t="s">
        <v>15</v>
      </c>
      <c r="E11" s="31">
        <f>E12+E15</f>
        <v>9200</v>
      </c>
      <c r="F11" s="31">
        <f>F12+F15</f>
        <v>10882.2</v>
      </c>
      <c r="G11" s="31" t="s">
        <v>148</v>
      </c>
    </row>
    <row r="12" spans="1:7" ht="27" customHeight="1">
      <c r="A12" s="32" t="s">
        <v>61</v>
      </c>
      <c r="B12" s="33" t="s">
        <v>46</v>
      </c>
      <c r="C12" s="34">
        <v>182</v>
      </c>
      <c r="D12" s="35" t="s">
        <v>16</v>
      </c>
      <c r="E12" s="36">
        <f>E13</f>
        <v>8000</v>
      </c>
      <c r="F12" s="36">
        <f>F13+F14</f>
        <v>9409.6</v>
      </c>
      <c r="G12" s="36" t="s">
        <v>148</v>
      </c>
    </row>
    <row r="13" spans="1:7" s="42" customFormat="1" ht="25.5">
      <c r="A13" s="37" t="s">
        <v>64</v>
      </c>
      <c r="B13" s="38" t="s">
        <v>46</v>
      </c>
      <c r="C13" s="39">
        <v>182</v>
      </c>
      <c r="D13" s="40" t="s">
        <v>67</v>
      </c>
      <c r="E13" s="41">
        <v>8000</v>
      </c>
      <c r="F13" s="41">
        <v>9424.9</v>
      </c>
      <c r="G13" s="49" t="s">
        <v>148</v>
      </c>
    </row>
    <row r="14" spans="1:7" s="42" customFormat="1" ht="25.5">
      <c r="A14" s="37" t="s">
        <v>113</v>
      </c>
      <c r="B14" s="38" t="s">
        <v>114</v>
      </c>
      <c r="C14" s="39">
        <v>182</v>
      </c>
      <c r="D14" s="40" t="s">
        <v>107</v>
      </c>
      <c r="E14" s="91">
        <v>0</v>
      </c>
      <c r="F14" s="41">
        <v>-15.3</v>
      </c>
      <c r="G14" s="92">
        <v>0</v>
      </c>
    </row>
    <row r="15" spans="1:7" s="15" customFormat="1" ht="25.5">
      <c r="A15" s="32" t="s">
        <v>62</v>
      </c>
      <c r="B15" s="33" t="s">
        <v>47</v>
      </c>
      <c r="C15" s="34">
        <v>182</v>
      </c>
      <c r="D15" s="35" t="s">
        <v>17</v>
      </c>
      <c r="E15" s="36">
        <f>E16</f>
        <v>1200</v>
      </c>
      <c r="F15" s="36">
        <f>F16</f>
        <v>1472.6</v>
      </c>
      <c r="G15" s="36" t="s">
        <v>148</v>
      </c>
    </row>
    <row r="16" spans="1:7" s="15" customFormat="1" ht="27" customHeight="1">
      <c r="A16" s="37" t="s">
        <v>65</v>
      </c>
      <c r="B16" s="43" t="s">
        <v>47</v>
      </c>
      <c r="C16" s="39">
        <v>182</v>
      </c>
      <c r="D16" s="44" t="s">
        <v>68</v>
      </c>
      <c r="E16" s="45">
        <v>1200</v>
      </c>
      <c r="F16" s="45">
        <f>1493.8+F17</f>
        <v>1472.6</v>
      </c>
      <c r="G16" s="49" t="s">
        <v>148</v>
      </c>
    </row>
    <row r="17" spans="1:7" s="15" customFormat="1" ht="38.25" customHeight="1">
      <c r="A17" s="37" t="s">
        <v>116</v>
      </c>
      <c r="B17" s="43" t="s">
        <v>115</v>
      </c>
      <c r="C17" s="39">
        <v>182</v>
      </c>
      <c r="D17" s="44" t="s">
        <v>108</v>
      </c>
      <c r="E17" s="92">
        <v>0</v>
      </c>
      <c r="F17" s="45">
        <v>-21.2</v>
      </c>
      <c r="G17" s="92">
        <v>0</v>
      </c>
    </row>
    <row r="18" spans="1:7" s="15" customFormat="1" ht="14.25" customHeight="1">
      <c r="A18" s="28" t="s">
        <v>63</v>
      </c>
      <c r="B18" s="46" t="s">
        <v>77</v>
      </c>
      <c r="C18" s="17">
        <v>182</v>
      </c>
      <c r="D18" s="30" t="s">
        <v>80</v>
      </c>
      <c r="E18" s="31">
        <v>1000</v>
      </c>
      <c r="F18" s="31">
        <v>1154.6</v>
      </c>
      <c r="G18" s="31" t="s">
        <v>148</v>
      </c>
    </row>
    <row r="19" spans="1:7" ht="14.25" customHeight="1">
      <c r="A19" s="28" t="s">
        <v>76</v>
      </c>
      <c r="B19" s="29" t="s">
        <v>5</v>
      </c>
      <c r="C19" s="17">
        <v>182</v>
      </c>
      <c r="D19" s="30" t="s">
        <v>18</v>
      </c>
      <c r="E19" s="31">
        <f>E20</f>
        <v>6500</v>
      </c>
      <c r="F19" s="31">
        <f>F20+F21</f>
        <v>7589</v>
      </c>
      <c r="G19" s="31" t="s">
        <v>148</v>
      </c>
    </row>
    <row r="20" spans="1:7" s="15" customFormat="1" ht="14.25" customHeight="1">
      <c r="A20" s="37" t="s">
        <v>81</v>
      </c>
      <c r="B20" s="43" t="s">
        <v>5</v>
      </c>
      <c r="C20" s="39">
        <v>182</v>
      </c>
      <c r="D20" s="44" t="s">
        <v>69</v>
      </c>
      <c r="E20" s="45">
        <v>6500</v>
      </c>
      <c r="F20" s="45">
        <v>7540.5</v>
      </c>
      <c r="G20" s="49" t="s">
        <v>148</v>
      </c>
    </row>
    <row r="21" spans="1:7" s="15" customFormat="1" ht="27" customHeight="1">
      <c r="A21" s="37" t="s">
        <v>135</v>
      </c>
      <c r="B21" s="43" t="s">
        <v>136</v>
      </c>
      <c r="C21" s="39">
        <v>182</v>
      </c>
      <c r="D21" s="44" t="s">
        <v>109</v>
      </c>
      <c r="E21" s="92">
        <v>0</v>
      </c>
      <c r="F21" s="45">
        <v>48.5</v>
      </c>
      <c r="G21" s="92">
        <v>0</v>
      </c>
    </row>
    <row r="22" spans="1:7" s="15" customFormat="1" ht="14.25" customHeight="1">
      <c r="A22" s="23" t="s">
        <v>57</v>
      </c>
      <c r="B22" s="24" t="s">
        <v>2</v>
      </c>
      <c r="C22" s="25">
        <v>182</v>
      </c>
      <c r="D22" s="26" t="s">
        <v>19</v>
      </c>
      <c r="E22" s="27">
        <f aca="true" t="shared" si="0" ref="E22:F25">E23</f>
        <v>2000</v>
      </c>
      <c r="F22" s="27">
        <f t="shared" si="0"/>
        <v>3375.7</v>
      </c>
      <c r="G22" s="27" t="s">
        <v>148</v>
      </c>
    </row>
    <row r="23" spans="1:7" ht="14.25" customHeight="1">
      <c r="A23" s="28" t="s">
        <v>70</v>
      </c>
      <c r="B23" s="29" t="s">
        <v>3</v>
      </c>
      <c r="C23" s="17">
        <v>182</v>
      </c>
      <c r="D23" s="30" t="s">
        <v>20</v>
      </c>
      <c r="E23" s="31">
        <f t="shared" si="0"/>
        <v>2000</v>
      </c>
      <c r="F23" s="31">
        <f t="shared" si="0"/>
        <v>3375.7</v>
      </c>
      <c r="G23" s="31" t="s">
        <v>148</v>
      </c>
    </row>
    <row r="24" spans="1:7" ht="39" customHeight="1">
      <c r="A24" s="37" t="s">
        <v>82</v>
      </c>
      <c r="B24" s="47" t="s">
        <v>10</v>
      </c>
      <c r="C24" s="39">
        <v>182</v>
      </c>
      <c r="D24" s="48" t="s">
        <v>21</v>
      </c>
      <c r="E24" s="49">
        <v>2000</v>
      </c>
      <c r="F24" s="49">
        <v>3375.7</v>
      </c>
      <c r="G24" s="49" t="s">
        <v>148</v>
      </c>
    </row>
    <row r="25" spans="1:7" ht="24" customHeight="1">
      <c r="A25" s="50" t="s">
        <v>83</v>
      </c>
      <c r="B25" s="24" t="s">
        <v>117</v>
      </c>
      <c r="C25" s="25">
        <v>182</v>
      </c>
      <c r="D25" s="26" t="s">
        <v>118</v>
      </c>
      <c r="E25" s="97">
        <f t="shared" si="0"/>
        <v>0</v>
      </c>
      <c r="F25" s="27">
        <f>F26</f>
        <v>1.5</v>
      </c>
      <c r="G25" s="97">
        <v>0</v>
      </c>
    </row>
    <row r="26" spans="1:7" ht="15.75" customHeight="1">
      <c r="A26" s="51" t="s">
        <v>85</v>
      </c>
      <c r="B26" s="29" t="s">
        <v>2</v>
      </c>
      <c r="C26" s="17">
        <v>182</v>
      </c>
      <c r="D26" s="30" t="s">
        <v>119</v>
      </c>
      <c r="E26" s="98">
        <f>E27</f>
        <v>0</v>
      </c>
      <c r="F26" s="31">
        <f>F27</f>
        <v>1.5</v>
      </c>
      <c r="G26" s="98">
        <v>0</v>
      </c>
    </row>
    <row r="27" spans="1:7" ht="15.75" customHeight="1">
      <c r="A27" s="52" t="s">
        <v>88</v>
      </c>
      <c r="B27" s="77" t="s">
        <v>120</v>
      </c>
      <c r="C27" s="39">
        <v>182</v>
      </c>
      <c r="D27" s="48" t="s">
        <v>112</v>
      </c>
      <c r="E27" s="92">
        <v>0</v>
      </c>
      <c r="F27" s="49">
        <v>1.5</v>
      </c>
      <c r="G27" s="92">
        <v>0</v>
      </c>
    </row>
    <row r="28" spans="1:7" s="15" customFormat="1" ht="14.25" customHeight="1">
      <c r="A28" s="23" t="s">
        <v>93</v>
      </c>
      <c r="B28" s="24" t="s">
        <v>78</v>
      </c>
      <c r="C28" s="50"/>
      <c r="D28" s="26" t="s">
        <v>84</v>
      </c>
      <c r="E28" s="27">
        <f aca="true" t="shared" si="1" ref="E28:F30">E29</f>
        <v>50</v>
      </c>
      <c r="F28" s="27">
        <f t="shared" si="1"/>
        <v>2.4</v>
      </c>
      <c r="G28" s="27">
        <f aca="true" t="shared" si="2" ref="G28:G34">F28/E28*100</f>
        <v>4.8</v>
      </c>
    </row>
    <row r="29" spans="1:7" s="15" customFormat="1" ht="14.25" customHeight="1">
      <c r="A29" s="28" t="s">
        <v>94</v>
      </c>
      <c r="B29" s="29" t="s">
        <v>86</v>
      </c>
      <c r="C29" s="51"/>
      <c r="D29" s="30" t="s">
        <v>87</v>
      </c>
      <c r="E29" s="31">
        <f t="shared" si="1"/>
        <v>50</v>
      </c>
      <c r="F29" s="31">
        <f t="shared" si="1"/>
        <v>2.4</v>
      </c>
      <c r="G29" s="31">
        <f t="shared" si="2"/>
        <v>4.8</v>
      </c>
    </row>
    <row r="30" spans="1:7" ht="25.5">
      <c r="A30" s="52" t="s">
        <v>121</v>
      </c>
      <c r="B30" s="47" t="s">
        <v>89</v>
      </c>
      <c r="C30" s="52"/>
      <c r="D30" s="48" t="s">
        <v>90</v>
      </c>
      <c r="E30" s="49">
        <f t="shared" si="1"/>
        <v>50</v>
      </c>
      <c r="F30" s="49">
        <f t="shared" si="1"/>
        <v>2.4</v>
      </c>
      <c r="G30" s="49">
        <f t="shared" si="2"/>
        <v>4.8</v>
      </c>
    </row>
    <row r="31" spans="1:7" ht="38.25">
      <c r="A31" s="52" t="s">
        <v>122</v>
      </c>
      <c r="B31" s="47" t="s">
        <v>91</v>
      </c>
      <c r="C31" s="53">
        <v>867</v>
      </c>
      <c r="D31" s="54" t="s">
        <v>92</v>
      </c>
      <c r="E31" s="49">
        <v>50</v>
      </c>
      <c r="F31" s="49">
        <v>2.4</v>
      </c>
      <c r="G31" s="49">
        <f t="shared" si="2"/>
        <v>4.8</v>
      </c>
    </row>
    <row r="32" spans="1:7" ht="14.25" customHeight="1">
      <c r="A32" s="23" t="s">
        <v>123</v>
      </c>
      <c r="B32" s="55" t="s">
        <v>7</v>
      </c>
      <c r="C32" s="56"/>
      <c r="D32" s="26" t="s">
        <v>22</v>
      </c>
      <c r="E32" s="57">
        <f>E33+E34</f>
        <v>1965</v>
      </c>
      <c r="F32" s="57">
        <f>F33+F34</f>
        <v>1523.8</v>
      </c>
      <c r="G32" s="27">
        <f t="shared" si="2"/>
        <v>77.5470737913486</v>
      </c>
    </row>
    <row r="33" spans="1:7" s="60" customFormat="1" ht="38.25">
      <c r="A33" s="28" t="s">
        <v>124</v>
      </c>
      <c r="B33" s="58" t="s">
        <v>49</v>
      </c>
      <c r="C33" s="17">
        <v>182</v>
      </c>
      <c r="D33" s="30" t="s">
        <v>23</v>
      </c>
      <c r="E33" s="59">
        <v>200</v>
      </c>
      <c r="F33" s="59">
        <v>160</v>
      </c>
      <c r="G33" s="31">
        <f t="shared" si="2"/>
        <v>80</v>
      </c>
    </row>
    <row r="34" spans="1:7" s="62" customFormat="1" ht="24.75" customHeight="1">
      <c r="A34" s="51" t="s">
        <v>125</v>
      </c>
      <c r="B34" s="61" t="s">
        <v>8</v>
      </c>
      <c r="C34" s="51"/>
      <c r="D34" s="30" t="s">
        <v>24</v>
      </c>
      <c r="E34" s="59">
        <f>E35</f>
        <v>1765</v>
      </c>
      <c r="F34" s="59">
        <f>F35</f>
        <v>1363.8</v>
      </c>
      <c r="G34" s="31">
        <f t="shared" si="2"/>
        <v>77.26912181303116</v>
      </c>
    </row>
    <row r="35" spans="1:7" s="62" customFormat="1" ht="39" customHeight="1">
      <c r="A35" s="37" t="s">
        <v>126</v>
      </c>
      <c r="B35" s="63" t="s">
        <v>9</v>
      </c>
      <c r="C35" s="37"/>
      <c r="D35" s="48" t="s">
        <v>25</v>
      </c>
      <c r="E35" s="64">
        <f>E36+E41</f>
        <v>1765</v>
      </c>
      <c r="F35" s="64">
        <f>F36+F41</f>
        <v>1363.8</v>
      </c>
      <c r="G35" s="49">
        <f aca="true" t="shared" si="3" ref="G35:G40">F35/E35*100</f>
        <v>77.26912181303116</v>
      </c>
    </row>
    <row r="36" spans="1:7" ht="36.75" customHeight="1">
      <c r="A36" s="52" t="s">
        <v>127</v>
      </c>
      <c r="B36" s="63" t="s">
        <v>72</v>
      </c>
      <c r="C36" s="52"/>
      <c r="D36" s="54" t="s">
        <v>26</v>
      </c>
      <c r="E36" s="64">
        <f>SUM(E37:E40)</f>
        <v>1750</v>
      </c>
      <c r="F36" s="64">
        <f>SUM(F37:F40)</f>
        <v>1345.8</v>
      </c>
      <c r="G36" s="49">
        <f t="shared" si="3"/>
        <v>76.90285714285714</v>
      </c>
    </row>
    <row r="37" spans="1:7" ht="40.5" customHeight="1">
      <c r="A37" s="32" t="s">
        <v>128</v>
      </c>
      <c r="B37" s="65" t="s">
        <v>72</v>
      </c>
      <c r="C37" s="34">
        <v>806</v>
      </c>
      <c r="D37" s="66" t="s">
        <v>26</v>
      </c>
      <c r="E37" s="90">
        <v>1600</v>
      </c>
      <c r="F37" s="90">
        <v>797.3</v>
      </c>
      <c r="G37" s="36">
        <f t="shared" si="3"/>
        <v>49.83125</v>
      </c>
    </row>
    <row r="38" spans="1:7" ht="39.75" customHeight="1">
      <c r="A38" s="32" t="s">
        <v>129</v>
      </c>
      <c r="B38" s="65" t="s">
        <v>72</v>
      </c>
      <c r="C38" s="34">
        <v>807</v>
      </c>
      <c r="D38" s="66" t="s">
        <v>26</v>
      </c>
      <c r="E38" s="90">
        <v>100</v>
      </c>
      <c r="F38" s="90">
        <v>10</v>
      </c>
      <c r="G38" s="36">
        <f t="shared" si="3"/>
        <v>10</v>
      </c>
    </row>
    <row r="39" spans="1:7" ht="39.75" customHeight="1">
      <c r="A39" s="32" t="s">
        <v>130</v>
      </c>
      <c r="B39" s="65" t="s">
        <v>72</v>
      </c>
      <c r="C39" s="34">
        <v>824</v>
      </c>
      <c r="D39" s="66" t="s">
        <v>26</v>
      </c>
      <c r="E39" s="93">
        <v>0</v>
      </c>
      <c r="F39" s="90">
        <v>510</v>
      </c>
      <c r="G39" s="85">
        <v>0</v>
      </c>
    </row>
    <row r="40" spans="1:7" ht="39.75" customHeight="1">
      <c r="A40" s="32" t="s">
        <v>131</v>
      </c>
      <c r="B40" s="65" t="s">
        <v>72</v>
      </c>
      <c r="C40" s="34">
        <v>863</v>
      </c>
      <c r="D40" s="66" t="s">
        <v>26</v>
      </c>
      <c r="E40" s="90">
        <v>50</v>
      </c>
      <c r="F40" s="90">
        <v>28.5</v>
      </c>
      <c r="G40" s="36">
        <f t="shared" si="3"/>
        <v>56.99999999999999</v>
      </c>
    </row>
    <row r="41" spans="1:7" ht="38.25">
      <c r="A41" s="52" t="s">
        <v>132</v>
      </c>
      <c r="B41" s="67" t="s">
        <v>75</v>
      </c>
      <c r="C41" s="53">
        <v>863</v>
      </c>
      <c r="D41" s="54" t="s">
        <v>27</v>
      </c>
      <c r="E41" s="64">
        <v>15</v>
      </c>
      <c r="F41" s="64">
        <v>18</v>
      </c>
      <c r="G41" s="49" t="s">
        <v>148</v>
      </c>
    </row>
    <row r="42" spans="1:7" ht="15">
      <c r="A42" s="23" t="s">
        <v>133</v>
      </c>
      <c r="B42" s="55" t="s">
        <v>137</v>
      </c>
      <c r="C42" s="56"/>
      <c r="D42" s="26" t="s">
        <v>134</v>
      </c>
      <c r="E42" s="99">
        <f>E43</f>
        <v>0</v>
      </c>
      <c r="F42" s="57">
        <f>F43</f>
        <v>29.6</v>
      </c>
      <c r="G42" s="97">
        <v>0</v>
      </c>
    </row>
    <row r="43" spans="1:7" ht="15">
      <c r="A43" s="52" t="s">
        <v>138</v>
      </c>
      <c r="B43" s="67" t="s">
        <v>140</v>
      </c>
      <c r="C43" s="53"/>
      <c r="D43" s="54" t="s">
        <v>142</v>
      </c>
      <c r="E43" s="86">
        <f>E44</f>
        <v>0</v>
      </c>
      <c r="F43" s="59">
        <f>F44</f>
        <v>29.6</v>
      </c>
      <c r="G43" s="98">
        <v>0</v>
      </c>
    </row>
    <row r="44" spans="1:7" ht="25.5">
      <c r="A44" s="52" t="s">
        <v>139</v>
      </c>
      <c r="B44" s="67" t="s">
        <v>141</v>
      </c>
      <c r="C44" s="53">
        <v>980</v>
      </c>
      <c r="D44" s="54" t="s">
        <v>111</v>
      </c>
      <c r="E44" s="86">
        <v>0</v>
      </c>
      <c r="F44" s="64">
        <v>29.6</v>
      </c>
      <c r="G44" s="92">
        <v>0</v>
      </c>
    </row>
    <row r="45" spans="1:7" ht="14.25" customHeight="1">
      <c r="A45" s="84" t="s">
        <v>55</v>
      </c>
      <c r="B45" s="68" t="s">
        <v>42</v>
      </c>
      <c r="C45" s="69"/>
      <c r="D45" s="70" t="s">
        <v>28</v>
      </c>
      <c r="E45" s="71">
        <f>E46</f>
        <v>4285</v>
      </c>
      <c r="F45" s="71">
        <f>F46+F56</f>
        <v>4276.8</v>
      </c>
      <c r="G45" s="71">
        <f>F45/E45*100</f>
        <v>99.80863477246209</v>
      </c>
    </row>
    <row r="46" spans="1:7" ht="14.25" customHeight="1">
      <c r="A46" s="23" t="s">
        <v>58</v>
      </c>
      <c r="B46" s="24" t="s">
        <v>11</v>
      </c>
      <c r="C46" s="23"/>
      <c r="D46" s="26" t="s">
        <v>29</v>
      </c>
      <c r="E46" s="27">
        <f>E47</f>
        <v>4285</v>
      </c>
      <c r="F46" s="27">
        <f>F47</f>
        <v>4280</v>
      </c>
      <c r="G46" s="27">
        <f>F46/E46*100</f>
        <v>99.88331388564761</v>
      </c>
    </row>
    <row r="47" spans="1:7" ht="14.25" customHeight="1">
      <c r="A47" s="28" t="s">
        <v>59</v>
      </c>
      <c r="B47" s="72" t="s">
        <v>12</v>
      </c>
      <c r="C47" s="28"/>
      <c r="D47" s="73" t="s">
        <v>30</v>
      </c>
      <c r="E47" s="31">
        <f>E48+E52</f>
        <v>4285</v>
      </c>
      <c r="F47" s="31">
        <f>F48+F52</f>
        <v>4280</v>
      </c>
      <c r="G47" s="31">
        <f>F47/E47*100</f>
        <v>99.88331388564761</v>
      </c>
    </row>
    <row r="48" spans="1:7" ht="14.25" customHeight="1">
      <c r="A48" s="52" t="s">
        <v>95</v>
      </c>
      <c r="B48" s="47" t="s">
        <v>13</v>
      </c>
      <c r="C48" s="52"/>
      <c r="D48" s="48" t="s">
        <v>31</v>
      </c>
      <c r="E48" s="49">
        <f>E49</f>
        <v>845</v>
      </c>
      <c r="F48" s="49">
        <f>F49</f>
        <v>840</v>
      </c>
      <c r="G48" s="49">
        <f>G50+G51</f>
        <v>100</v>
      </c>
    </row>
    <row r="49" spans="1:7" ht="38.25">
      <c r="A49" s="52" t="s">
        <v>96</v>
      </c>
      <c r="B49" s="47" t="s">
        <v>51</v>
      </c>
      <c r="C49" s="52"/>
      <c r="D49" s="48" t="s">
        <v>50</v>
      </c>
      <c r="E49" s="49">
        <f>E50+E51</f>
        <v>845</v>
      </c>
      <c r="F49" s="49">
        <f>F50+F51</f>
        <v>840</v>
      </c>
      <c r="G49" s="49">
        <f aca="true" t="shared" si="4" ref="G49:G55">F49/E49*100</f>
        <v>99.40828402366864</v>
      </c>
    </row>
    <row r="50" spans="1:7" ht="38.25">
      <c r="A50" s="32" t="s">
        <v>97</v>
      </c>
      <c r="B50" s="74" t="s">
        <v>39</v>
      </c>
      <c r="C50" s="34">
        <v>980</v>
      </c>
      <c r="D50" s="75" t="s">
        <v>38</v>
      </c>
      <c r="E50" s="36">
        <v>840</v>
      </c>
      <c r="F50" s="36">
        <v>840</v>
      </c>
      <c r="G50" s="36">
        <f t="shared" si="4"/>
        <v>100</v>
      </c>
    </row>
    <row r="51" spans="1:7" ht="28.5" customHeight="1">
      <c r="A51" s="32" t="s">
        <v>98</v>
      </c>
      <c r="B51" s="76" t="s">
        <v>52</v>
      </c>
      <c r="C51" s="34">
        <v>980</v>
      </c>
      <c r="D51" s="75" t="s">
        <v>48</v>
      </c>
      <c r="E51" s="36">
        <v>5</v>
      </c>
      <c r="F51" s="85">
        <v>0</v>
      </c>
      <c r="G51" s="85">
        <f t="shared" si="4"/>
        <v>0</v>
      </c>
    </row>
    <row r="52" spans="1:7" ht="25.5">
      <c r="A52" s="52" t="s">
        <v>99</v>
      </c>
      <c r="B52" s="47" t="s">
        <v>40</v>
      </c>
      <c r="C52" s="52"/>
      <c r="D52" s="48" t="s">
        <v>32</v>
      </c>
      <c r="E52" s="49">
        <f>E53</f>
        <v>3440</v>
      </c>
      <c r="F52" s="49">
        <f>F53</f>
        <v>3440</v>
      </c>
      <c r="G52" s="49">
        <f t="shared" si="4"/>
        <v>100</v>
      </c>
    </row>
    <row r="53" spans="1:7" s="79" customFormat="1" ht="38.25">
      <c r="A53" s="52" t="s">
        <v>100</v>
      </c>
      <c r="B53" s="77" t="s">
        <v>41</v>
      </c>
      <c r="C53" s="53">
        <v>980</v>
      </c>
      <c r="D53" s="78" t="s">
        <v>33</v>
      </c>
      <c r="E53" s="49">
        <f>E54+E55</f>
        <v>3440</v>
      </c>
      <c r="F53" s="49">
        <f>F54+F55</f>
        <v>3440</v>
      </c>
      <c r="G53" s="49">
        <f t="shared" si="4"/>
        <v>100</v>
      </c>
    </row>
    <row r="54" spans="1:7" s="79" customFormat="1" ht="25.5">
      <c r="A54" s="32" t="s">
        <v>101</v>
      </c>
      <c r="B54" s="74" t="s">
        <v>73</v>
      </c>
      <c r="C54" s="34">
        <v>980</v>
      </c>
      <c r="D54" s="75" t="s">
        <v>34</v>
      </c>
      <c r="E54" s="36">
        <v>2260</v>
      </c>
      <c r="F54" s="36">
        <v>2260</v>
      </c>
      <c r="G54" s="36">
        <f t="shared" si="4"/>
        <v>100</v>
      </c>
    </row>
    <row r="55" spans="1:7" s="79" customFormat="1" ht="25.5">
      <c r="A55" s="32" t="s">
        <v>102</v>
      </c>
      <c r="B55" s="74" t="s">
        <v>74</v>
      </c>
      <c r="C55" s="34">
        <v>980</v>
      </c>
      <c r="D55" s="75" t="s">
        <v>35</v>
      </c>
      <c r="E55" s="36">
        <v>1180</v>
      </c>
      <c r="F55" s="36">
        <v>1180</v>
      </c>
      <c r="G55" s="36">
        <f t="shared" si="4"/>
        <v>100</v>
      </c>
    </row>
    <row r="56" spans="1:7" s="79" customFormat="1" ht="25.5">
      <c r="A56" s="23" t="s">
        <v>144</v>
      </c>
      <c r="B56" s="24" t="s">
        <v>146</v>
      </c>
      <c r="C56" s="23"/>
      <c r="D56" s="26" t="s">
        <v>143</v>
      </c>
      <c r="E56" s="97">
        <v>0</v>
      </c>
      <c r="F56" s="27">
        <f>F57</f>
        <v>-3.2</v>
      </c>
      <c r="G56" s="97">
        <v>0</v>
      </c>
    </row>
    <row r="57" spans="1:7" s="79" customFormat="1" ht="38.25">
      <c r="A57" s="32" t="s">
        <v>145</v>
      </c>
      <c r="B57" s="94" t="s">
        <v>147</v>
      </c>
      <c r="C57" s="95">
        <v>980</v>
      </c>
      <c r="D57" s="96" t="s">
        <v>110</v>
      </c>
      <c r="E57" s="85">
        <v>0</v>
      </c>
      <c r="F57" s="36">
        <v>-3.2</v>
      </c>
      <c r="G57" s="85">
        <v>0</v>
      </c>
    </row>
    <row r="58" spans="1:7" s="79" customFormat="1" ht="15">
      <c r="A58" s="80"/>
      <c r="B58" s="81"/>
      <c r="C58" s="81"/>
      <c r="D58" s="81"/>
      <c r="E58" s="71">
        <f>E45+E9</f>
        <v>25000</v>
      </c>
      <c r="F58" s="71">
        <f>F45+F9</f>
        <v>28835.6</v>
      </c>
      <c r="G58" s="71" t="s">
        <v>148</v>
      </c>
    </row>
    <row r="59" spans="2:6" s="79" customFormat="1" ht="15">
      <c r="B59" s="82"/>
      <c r="C59" s="82"/>
      <c r="D59" s="82"/>
      <c r="E59" s="62"/>
      <c r="F59" s="14"/>
    </row>
    <row r="60" spans="2:6" s="79" customFormat="1" ht="16.5">
      <c r="B60" s="8"/>
      <c r="C60" s="9"/>
      <c r="E60" s="14"/>
      <c r="F60" s="14"/>
    </row>
    <row r="61" spans="2:6" s="79" customFormat="1" ht="16.5">
      <c r="B61" s="5"/>
      <c r="C61" s="6"/>
      <c r="E61" s="83"/>
      <c r="F61" s="14"/>
    </row>
    <row r="62" spans="1:6" s="79" customFormat="1" ht="16.5">
      <c r="A62" s="8" t="s">
        <v>36</v>
      </c>
      <c r="B62" s="4"/>
      <c r="C62" s="1"/>
      <c r="D62" s="4" t="s">
        <v>37</v>
      </c>
      <c r="E62" s="14"/>
      <c r="F62" s="14"/>
    </row>
    <row r="63" spans="1:6" s="79" customFormat="1" ht="16.5">
      <c r="A63" s="10"/>
      <c r="B63" s="14"/>
      <c r="C63" s="14"/>
      <c r="D63" s="4"/>
      <c r="E63" s="14"/>
      <c r="F63" s="14"/>
    </row>
    <row r="64" spans="1:6" s="79" customFormat="1" ht="16.5">
      <c r="A64" s="4" t="s">
        <v>79</v>
      </c>
      <c r="D64" s="4" t="s">
        <v>66</v>
      </c>
      <c r="E64" s="14"/>
      <c r="F64" s="14"/>
    </row>
    <row r="65" spans="5:6" s="79" customFormat="1" ht="15">
      <c r="E65" s="14"/>
      <c r="F65" s="14"/>
    </row>
    <row r="66" spans="5:6" s="79" customFormat="1" ht="15">
      <c r="E66" s="14"/>
      <c r="F66" s="14"/>
    </row>
    <row r="67" spans="5:6" s="79" customFormat="1" ht="15">
      <c r="E67" s="14"/>
      <c r="F67" s="14"/>
    </row>
    <row r="68" spans="5:6" s="79" customFormat="1" ht="15">
      <c r="E68" s="14"/>
      <c r="F68" s="14"/>
    </row>
    <row r="69" spans="5:6" s="79" customFormat="1" ht="15">
      <c r="E69" s="14"/>
      <c r="F69" s="14"/>
    </row>
    <row r="70" spans="5:6" s="79" customFormat="1" ht="15">
      <c r="E70" s="14"/>
      <c r="F70" s="14"/>
    </row>
    <row r="71" spans="5:6" s="79" customFormat="1" ht="15">
      <c r="E71" s="14"/>
      <c r="F71" s="14"/>
    </row>
    <row r="72" spans="5:6" s="79" customFormat="1" ht="15">
      <c r="E72" s="14"/>
      <c r="F72" s="14"/>
    </row>
    <row r="73" spans="5:6" s="79" customFormat="1" ht="15">
      <c r="E73" s="14"/>
      <c r="F73" s="14"/>
    </row>
    <row r="74" spans="5:6" s="79" customFormat="1" ht="15">
      <c r="E74" s="14"/>
      <c r="F74" s="14"/>
    </row>
    <row r="75" spans="5:6" s="79" customFormat="1" ht="15">
      <c r="E75" s="14"/>
      <c r="F75" s="14"/>
    </row>
    <row r="76" spans="5:6" s="79" customFormat="1" ht="15">
      <c r="E76" s="14"/>
      <c r="F76" s="14"/>
    </row>
    <row r="77" spans="5:6" s="79" customFormat="1" ht="15">
      <c r="E77" s="14"/>
      <c r="F77" s="14"/>
    </row>
    <row r="78" spans="5:6" s="79" customFormat="1" ht="15">
      <c r="E78" s="14"/>
      <c r="F78" s="14"/>
    </row>
    <row r="79" spans="5:6" s="79" customFormat="1" ht="15">
      <c r="E79" s="14"/>
      <c r="F79" s="14"/>
    </row>
    <row r="80" spans="5:6" s="79" customFormat="1" ht="15">
      <c r="E80" s="14"/>
      <c r="F80" s="14"/>
    </row>
    <row r="81" ht="15">
      <c r="G81" s="79"/>
    </row>
    <row r="82" ht="15">
      <c r="G82" s="79"/>
    </row>
    <row r="83" ht="15">
      <c r="G83" s="79"/>
    </row>
    <row r="84" ht="15">
      <c r="G84" s="79"/>
    </row>
    <row r="85" ht="15">
      <c r="G85" s="79"/>
    </row>
    <row r="86" ht="15">
      <c r="G86" s="79"/>
    </row>
    <row r="87" ht="15">
      <c r="G87" s="79"/>
    </row>
    <row r="88" ht="15">
      <c r="G88" s="79"/>
    </row>
    <row r="89" ht="15">
      <c r="G89" s="79"/>
    </row>
    <row r="90" ht="15">
      <c r="G90" s="79"/>
    </row>
    <row r="91" ht="15">
      <c r="G91" s="79"/>
    </row>
  </sheetData>
  <sheetProtection/>
  <mergeCells count="2">
    <mergeCell ref="C8:D8"/>
    <mergeCell ref="A6:G6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2013-01-14T11:11:34Z</cp:lastPrinted>
  <dcterms:created xsi:type="dcterms:W3CDTF">2002-01-11T06:56:55Z</dcterms:created>
  <dcterms:modified xsi:type="dcterms:W3CDTF">2013-04-30T07:14:14Z</dcterms:modified>
  <cp:category/>
  <cp:version/>
  <cp:contentType/>
  <cp:contentStatus/>
</cp:coreProperties>
</file>