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С декабрь 14" sheetId="4" r:id="rId1"/>
    <sheet name="Лист1" sheetId="1" r:id="rId2"/>
    <sheet name="Лист2" sheetId="2" r:id="rId3"/>
    <sheet name="Лист3" sheetId="3" r:id="rId4"/>
  </sheets>
  <definedNames>
    <definedName name="_xlnm.Print_Area" localSheetId="0">'МС декабрь 14'!$A$1:$H$161</definedName>
  </definedNames>
  <calcPr calcId="124519"/>
</workbook>
</file>

<file path=xl/calcChain.xml><?xml version="1.0" encoding="utf-8"?>
<calcChain xmlns="http://schemas.openxmlformats.org/spreadsheetml/2006/main">
  <c r="H159" i="4"/>
  <c r="H158"/>
  <c r="H157" s="1"/>
  <c r="H156" s="1"/>
  <c r="H155" s="1"/>
  <c r="H154" s="1"/>
  <c r="H152"/>
  <c r="H151"/>
  <c r="H150" s="1"/>
  <c r="H149" s="1"/>
  <c r="H148" s="1"/>
  <c r="H147" s="1"/>
  <c r="H146" s="1"/>
  <c r="H144"/>
  <c r="H143" s="1"/>
  <c r="H142" s="1"/>
  <c r="H141" s="1"/>
  <c r="H140" s="1"/>
  <c r="H139" s="1"/>
  <c r="H137"/>
  <c r="H136" s="1"/>
  <c r="H135" s="1"/>
  <c r="H134" s="1"/>
  <c r="H132"/>
  <c r="H131" s="1"/>
  <c r="H130" s="1"/>
  <c r="H129" s="1"/>
  <c r="H127"/>
  <c r="H125"/>
  <c r="H124"/>
  <c r="H123" s="1"/>
  <c r="H122" s="1"/>
  <c r="H115" s="1"/>
  <c r="H119"/>
  <c r="H118"/>
  <c r="H117"/>
  <c r="H116"/>
  <c r="H113"/>
  <c r="H112"/>
  <c r="H111"/>
  <c r="H110" s="1"/>
  <c r="H109" s="1"/>
  <c r="H107"/>
  <c r="H106" s="1"/>
  <c r="H105" s="1"/>
  <c r="H104" s="1"/>
  <c r="H103" s="1"/>
  <c r="H101"/>
  <c r="H100" s="1"/>
  <c r="H99" s="1"/>
  <c r="H98" s="1"/>
  <c r="H97"/>
  <c r="H96"/>
  <c r="H95"/>
  <c r="H94" s="1"/>
  <c r="H93" s="1"/>
  <c r="H92" s="1"/>
  <c r="H86"/>
  <c r="H85" s="1"/>
  <c r="H84" s="1"/>
  <c r="H83" s="1"/>
  <c r="H82" s="1"/>
  <c r="H80"/>
  <c r="H79"/>
  <c r="H78" s="1"/>
  <c r="H77" s="1"/>
  <c r="H76" s="1"/>
  <c r="H75" s="1"/>
  <c r="H72"/>
  <c r="H71"/>
  <c r="H70" s="1"/>
  <c r="H69" s="1"/>
  <c r="H68" s="1"/>
  <c r="H67" s="1"/>
  <c r="H64"/>
  <c r="H63"/>
  <c r="H62" s="1"/>
  <c r="H61" s="1"/>
  <c r="H60" s="1"/>
  <c r="H59" s="1"/>
  <c r="H58" s="1"/>
  <c r="H56"/>
  <c r="H55" s="1"/>
  <c r="H54" s="1"/>
  <c r="H53" s="1"/>
  <c r="H48"/>
  <c r="H47" s="1"/>
  <c r="H46" s="1"/>
  <c r="H40" s="1"/>
  <c r="H39" s="1"/>
  <c r="H43"/>
  <c r="H42"/>
  <c r="H41"/>
  <c r="H36"/>
  <c r="H35"/>
  <c r="H34"/>
  <c r="H33" s="1"/>
  <c r="H26"/>
  <c r="H25" s="1"/>
  <c r="H24" s="1"/>
  <c r="H21"/>
  <c r="H20"/>
  <c r="H19" s="1"/>
  <c r="H18" s="1"/>
  <c r="H17" s="1"/>
  <c r="H14"/>
  <c r="H13" s="1"/>
  <c r="H12" s="1"/>
  <c r="H11" s="1"/>
  <c r="H10" s="1"/>
  <c r="H9" s="1"/>
  <c r="H8" s="1"/>
  <c r="H91" l="1"/>
  <c r="H90" s="1"/>
  <c r="H108"/>
  <c r="H32"/>
  <c r="H31" s="1"/>
  <c r="H30" s="1"/>
  <c r="H161" s="1"/>
</calcChain>
</file>

<file path=xl/sharedStrings.xml><?xml version="1.0" encoding="utf-8"?>
<sst xmlns="http://schemas.openxmlformats.org/spreadsheetml/2006/main" count="674" uniqueCount="222">
  <si>
    <t>Приложение 1</t>
  </si>
  <si>
    <t>к решению МС МО Смольнинское</t>
  </si>
  <si>
    <t>№ 37 от  10.12.2014г.</t>
  </si>
  <si>
    <t>ВНЕСЕНИЕ ИЗМЕНЕНИЙ В РАСХОДНУЮ ЧАСТЬ БЮДЖЕТА МО СМОЛЬНИНСКОЕ НА 2014 ГОД</t>
  </si>
  <si>
    <t>(тыс.руб.)</t>
  </si>
  <si>
    <t>№ п\п</t>
  </si>
  <si>
    <t>Наименование разделов и подразделов</t>
  </si>
  <si>
    <t>Код ГРБС</t>
  </si>
  <si>
    <t>Код раздела, подраздела</t>
  </si>
  <si>
    <t>Код целевой статьи</t>
  </si>
  <si>
    <t>Код вида расходов</t>
  </si>
  <si>
    <t>Код экономической статьи</t>
  </si>
  <si>
    <t>Сумма  на год</t>
  </si>
  <si>
    <t>I</t>
  </si>
  <si>
    <t>МУНИЦИПАЛЬНЫЙ СОВЕТ МУНИЦИПАЛЬНОГО ОБРАЗОВАНИЯ</t>
  </si>
  <si>
    <t>1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</si>
  <si>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</si>
  <si>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</si>
  <si>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</si>
  <si>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</si>
  <si>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</si>
  <si>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</si>
  <si>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</si>
  <si>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002 01 01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</si>
  <si>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</si>
  <si>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</si>
  <si>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</si>
  <si>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</si>
  <si>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
социальному страхованию</t>
  </si>
  <si>
    <t>121</t>
  </si>
  <si>
    <t>1.1.1.1</t>
  </si>
  <si>
    <t>Заработная плата</t>
  </si>
  <si>
    <t>211</t>
  </si>
  <si>
    <t>1.1.1.2</t>
  </si>
  <si>
    <t>Начисления на выплаты по оплате труда</t>
  </si>
  <si>
    <t>213</t>
  </si>
  <si>
    <t>1.2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</si>
  <si>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</si>
  <si>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0103</t>
  </si>
  <si>
    <t>1.2.1</t>
  </si>
  <si>
    <t>Аппарат представительного органа муниципального образования</t>
  </si>
  <si>
    <t>002 03 01</t>
  </si>
  <si>
    <t>1.2.1.1</t>
  </si>
  <si>
    <t>1.2.1.2</t>
  </si>
  <si>
    <t>Закупка товаров, работ,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</si>
  <si>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</si>
  <si>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</si>
  <si>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</si>
  <si>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</si>
  <si>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1.2.1.3</t>
  </si>
  <si>
    <t>Прочие работы, услуги</t>
  </si>
  <si>
    <t>226</t>
  </si>
  <si>
    <t>1.2.1.4</t>
  </si>
  <si>
    <t>Увеличение стоимости основных средств</t>
  </si>
  <si>
    <t>310</t>
  </si>
  <si>
    <t>1.2.1.5</t>
  </si>
  <si>
    <t>Увеличение стоимости материальных запасов</t>
  </si>
  <si>
    <t>340</t>
  </si>
  <si>
    <t>МЕСТНАЯ АДМИНИСТРАЦИЯ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</si>
  <si>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</si>
  <si>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</si>
  <si>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</si>
  <si>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002 04 01</t>
  </si>
  <si>
    <t>1.1.2</t>
  </si>
  <si>
    <t>Местная администрация</t>
  </si>
  <si>
    <t>002 05 00</t>
  </si>
  <si>
    <t>1.1.2.1</t>
  </si>
  <si>
    <t>Содержание и обеспечение деятельности местной администрации по решению вопросов местного значения</t>
  </si>
  <si>
    <t>002 05 01</t>
  </si>
  <si>
    <t>1.1.2.1.1</t>
  </si>
  <si>
    <t>1.1.2.1.2</t>
  </si>
  <si>
    <t>Прочая закупка товаров, работ и услуг для обеспечения государственных (муниципальных) нужд</t>
  </si>
  <si>
    <t>1.1.2.1.3</t>
  </si>
  <si>
    <t>Коммунальные услуги</t>
  </si>
  <si>
    <t>223</t>
  </si>
  <si>
    <t>1.1.2.1.4</t>
  </si>
  <si>
    <t>Работы, услуги по содержанию имущества</t>
  </si>
  <si>
    <t>225</t>
  </si>
  <si>
    <t>1.1.2.1.5</t>
  </si>
  <si>
    <t>1.1.2.1.6</t>
  </si>
  <si>
    <t>Резервные фонды</t>
  </si>
  <si>
    <t>0111</t>
  </si>
  <si>
    <t>Резервный фонд местной администрации</t>
  </si>
  <si>
    <t>070 01 01</t>
  </si>
  <si>
    <t>Иные бюджетные ассигнования</t>
  </si>
  <si>
    <t>800</t>
  </si>
  <si>
    <t>Резервные средства</t>
  </si>
  <si>
    <t>870</t>
  </si>
  <si>
    <t>Прочие расходы</t>
  </si>
  <si>
    <t>290</t>
  </si>
  <si>
    <t>2</t>
  </si>
  <si>
    <t>Национальная безопасность и правоохранительная деятельность</t>
  </si>
  <si>
    <t>0300</t>
  </si>
  <si>
    <t>2.1</t>
  </si>
  <si>
    <t>Защита населения и территории от черезвычайных ситуаций природного и техногенного характера, гражданская оборона</t>
  </si>
  <si>
    <t>0309</t>
  </si>
  <si>
    <t>2.1.1</t>
  </si>
  <si>
    <t>Расходы на реализацию муниципальной целевой программы "Осуществление мероприятий в области защиты населения и территории муниципального образования МО Смольнинское от чрезвычайных ситуаций "</t>
  </si>
  <si>
    <t>795 01 01</t>
  </si>
  <si>
    <t>2.1.1.1</t>
  </si>
  <si>
    <t>2.1.1.2</t>
  </si>
  <si>
    <t>2.1.1.3</t>
  </si>
  <si>
    <t>3</t>
  </si>
  <si>
    <t>Жилищно-коммунальное хозяйство</t>
  </si>
  <si>
    <t>0500</t>
  </si>
  <si>
    <t>3.1</t>
  </si>
  <si>
    <t>Благоустройство</t>
  </si>
  <si>
    <t>0503</t>
  </si>
  <si>
    <t>3.1.1</t>
  </si>
  <si>
    <t xml:space="preserve">Расходы на реализацию муниципальной целевой программы "Благоустройство придомовых и внутридомовых территорий муниципального образования Муниципальный округ Смольнинское" </t>
  </si>
  <si>
    <t>795 02 01</t>
  </si>
  <si>
    <t>3.1.1.1</t>
  </si>
  <si>
    <t>3.1.1.2</t>
  </si>
  <si>
    <t>4</t>
  </si>
  <si>
    <t>Образование</t>
  </si>
  <si>
    <t>0700</t>
  </si>
  <si>
    <t>4.1</t>
  </si>
  <si>
    <t>Профессиональная подготовка, переподготовка и повышение квалификации</t>
  </si>
  <si>
    <t>0705</t>
  </si>
  <si>
    <t>4.1.1</t>
  </si>
  <si>
    <t>Расходы на подготовку, переподготовку и повышение квалификации выборных должностных лицместного самоуправления, депутатов представительного органа местного самоуправления, а также муниципальных служащих и работников муниципальнх учреждений</t>
  </si>
  <si>
    <t>428 01 01</t>
  </si>
  <si>
    <t>4.1.1.1</t>
  </si>
  <si>
    <t>4.2</t>
  </si>
  <si>
    <t>Молодежная политика и оздоровление детей</t>
  </si>
  <si>
    <t>0707</t>
  </si>
  <si>
    <t>4.2.1</t>
  </si>
  <si>
    <t>Расходы на реализацию муниципальной целевой программы "Мероприятия по военно-патриотическому воспитанию граждан, проживающих на территории МО Смольнинское"</t>
  </si>
  <si>
    <t>795 04 00</t>
  </si>
  <si>
    <t>795 04 01</t>
  </si>
  <si>
    <t>4.2.1.1</t>
  </si>
  <si>
    <t>Транспортные услуги</t>
  </si>
  <si>
    <t>222</t>
  </si>
  <si>
    <t>4.2.1.2</t>
  </si>
  <si>
    <t>4.2.1.3</t>
  </si>
  <si>
    <t>5</t>
  </si>
  <si>
    <t xml:space="preserve">Культура и кинематография </t>
  </si>
  <si>
    <t>0800</t>
  </si>
  <si>
    <t>5.1</t>
  </si>
  <si>
    <t>Культура</t>
  </si>
  <si>
    <t>0801</t>
  </si>
  <si>
    <t>5.1.1</t>
  </si>
  <si>
    <t>Расходы на реализацию муниципальной целевой программы "Организация и проведение местных и участие в организации и проведении городских праздничных и иных зрелищных мероприятий для жителей округа"</t>
  </si>
  <si>
    <t>795 08 01</t>
  </si>
  <si>
    <t>5.1.1.1</t>
  </si>
  <si>
    <t>5.1.1.2</t>
  </si>
  <si>
    <t>5.1.2</t>
  </si>
  <si>
    <t>Расходы на реализацию муниципальной целевой программы "Организация мероприятий по сохранению и развитию местных традиций и обрядов"</t>
  </si>
  <si>
    <t>795 09 01</t>
  </si>
  <si>
    <t>5.1.2.1</t>
  </si>
  <si>
    <t>5.1.3</t>
  </si>
  <si>
    <t>Расходы на реализацию муниципальной целевой программы "Организация и проведение досуговых мероприятий для жителей муниципального образования"</t>
  </si>
  <si>
    <t>795 10 01</t>
  </si>
  <si>
    <t>5.1.3.1</t>
  </si>
  <si>
    <t>6</t>
  </si>
  <si>
    <t>Социальная политика</t>
  </si>
  <si>
    <t>1000</t>
  </si>
  <si>
    <t>6.1</t>
  </si>
  <si>
    <t>Социальное обеспечение населения</t>
  </si>
  <si>
    <t>1003</t>
  </si>
  <si>
    <t>6.1.1</t>
  </si>
  <si>
    <t>Расходы на предоставление доплат к пенсии лицам, замещавшим муниципальные должности и должности муниципальной службы</t>
  </si>
  <si>
    <t xml:space="preserve">505 01 00 </t>
  </si>
  <si>
    <t>Социальное обеспечение и иные выплаты населению</t>
  </si>
  <si>
    <t>300</t>
  </si>
  <si>
    <t>Публичные нормативные социальные выплаты населению</t>
  </si>
  <si>
    <t>Пособия , компенсации, меры социальной поддержки по публичным нормативным обязательствам</t>
  </si>
  <si>
    <t>313</t>
  </si>
  <si>
    <t>6.1.1.1</t>
  </si>
  <si>
    <t>Пенсии, пособия, выплачиваемые организациями сектора государственного управления</t>
  </si>
  <si>
    <t>263</t>
  </si>
  <si>
    <t>6.2</t>
  </si>
  <si>
    <t>Охрана семьи и детства</t>
  </si>
  <si>
    <t>1004</t>
  </si>
  <si>
    <t>6.2.1</t>
  </si>
  <si>
    <t>Содержание и обеспечение деятельности местной администрации на исполнение государственного полномочия по организации и осуществлению деятельности по опеке и попечительству за счет средств местного бюджета</t>
  </si>
  <si>
    <t>002 05 03</t>
  </si>
  <si>
    <t>6.2.1.1</t>
  </si>
  <si>
    <t>6.2.1.2</t>
  </si>
  <si>
    <t>6.2.2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</si>
  <si>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</si>
  <si>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</si>
  <si>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Закупка товаров, работ, услуг в сфере информационно-коммуникационных технологий</t>
  </si>
  <si>
    <t>242</t>
  </si>
  <si>
    <t>6.2.2.1</t>
  </si>
  <si>
    <t>6.2.2.2</t>
  </si>
  <si>
    <t>7.2.3.3</t>
  </si>
  <si>
    <t>Расходы на обслуживание исполнения государственных полномочий по выплате денежных средств на содержания ребенка в семье опекуна и приемной семье</t>
  </si>
  <si>
    <t>511 80 05</t>
  </si>
  <si>
    <t>7.2.3.3.1</t>
  </si>
  <si>
    <t>7.2.3.4</t>
  </si>
  <si>
    <t>Расходы на обслуживание исполнения государственных полномочий по выплате денежных средств на вознаграждение приемным родителям</t>
  </si>
  <si>
    <t>511 80 06</t>
  </si>
  <si>
    <t>7.2.3.4.1</t>
  </si>
  <si>
    <t>7</t>
  </si>
  <si>
    <t>Средства массовой информации</t>
  </si>
  <si>
    <t>1200</t>
  </si>
  <si>
    <t>7.1</t>
  </si>
  <si>
    <t>Другие вопросы в области средств массовой информации</t>
  </si>
  <si>
    <t>1204</t>
  </si>
  <si>
    <t>7.1.1</t>
  </si>
  <si>
    <t>Мероприятия в сфере культуры, кинемотографии и средств массовой информации</t>
  </si>
  <si>
    <t>457 03 02</t>
  </si>
  <si>
    <t>7.1.1.1</t>
  </si>
  <si>
    <t>II</t>
  </si>
  <si>
    <t>МБУ  МО СМОЛЬНИНСКОЕ  "ЦЕНТР СОЦИАЛЬНОЙ ПОМОЩИ"</t>
  </si>
  <si>
    <t>795 10 02</t>
  </si>
  <si>
    <t>Предоставление субсидий бюджетным, автономным учреждениям и иным некоммерческим организациям</t>
  </si>
  <si>
    <t>600</t>
  </si>
  <si>
    <t>Субсидий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</si>
  <si>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</si>
  <si>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</si>
  <si>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</si>
  <si>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Безвозмездные перечисления государственным и муниципальным организациям</t>
  </si>
  <si>
    <t>241</t>
  </si>
  <si>
    <t>Физическая культура  и спорт</t>
  </si>
  <si>
    <t>1100</t>
  </si>
  <si>
    <t>Физическая культура</t>
  </si>
  <si>
    <t>1101</t>
  </si>
  <si>
    <t>Расходы на реализацию муниципальной целевой программы "Организация работы по развитию на территории муниципального образования массовой физической кульутры и спорта"</t>
  </si>
  <si>
    <t>795 11 02</t>
  </si>
  <si>
    <t>ИТОГО РАСХОДОВ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</si>
</sst>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b/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1" fontId="6" fillId="8" borderId="1">
      <alignment horizontal="left" vertical="justify" wrapText="1"/>
    </xf>
    <xf numFmtId="43" fontId="2" fillId="0" borderId="0" applyFont="0" applyFill="0" applyBorder="0" applyAlignment="0" applyProtection="0"/>
  </cellStyleXfs>
  <cellXfs count="154">
    <xf numFmtId="0" fontId="0" fillId="0" borderId="0" xfId="0"/>
    <xf numFmtId="49" fontId="3" fillId="0" borderId="0" xfId="2" applyNumberFormat="1" applyFont="1" applyAlignment="1">
      <alignment horizontal="left"/>
    </xf>
    <xf numFmtId="0" fontId="3" fillId="0" borderId="0" xfId="2" applyFont="1" applyAlignment="1">
      <alignment vertical="center" wrapText="1"/>
    </xf>
    <xf numFmtId="0" fontId="3" fillId="0" borderId="0" xfId="2" applyFont="1"/>
    <xf numFmtId="49" fontId="3" fillId="0" borderId="0" xfId="2" applyNumberFormat="1" applyFont="1"/>
    <xf numFmtId="49" fontId="4" fillId="0" borderId="0" xfId="2" applyNumberFormat="1" applyFont="1" applyAlignment="1" applyProtection="1">
      <alignment horizontal="right"/>
      <protection locked="0"/>
    </xf>
    <xf numFmtId="0" fontId="5" fillId="0" borderId="0" xfId="2" applyFont="1" applyFill="1" applyAlignment="1">
      <alignment horizontal="right" vertical="center"/>
    </xf>
    <xf numFmtId="49" fontId="5" fillId="0" borderId="0" xfId="2" applyNumberFormat="1" applyFont="1" applyAlignment="1">
      <alignment horizontal="right"/>
    </xf>
    <xf numFmtId="49" fontId="5" fillId="0" borderId="0" xfId="2" applyNumberFormat="1" applyFont="1" applyAlignment="1"/>
    <xf numFmtId="49" fontId="6" fillId="0" borderId="0" xfId="3" applyNumberFormat="1" applyFont="1" applyFill="1" applyAlignment="1">
      <alignment horizontal="center" vertical="center" wrapText="1"/>
    </xf>
    <xf numFmtId="0" fontId="7" fillId="0" borderId="0" xfId="2" applyFont="1"/>
    <xf numFmtId="49" fontId="3" fillId="0" borderId="0" xfId="2" applyNumberFormat="1" applyFont="1" applyAlignment="1">
      <alignment horizontal="center"/>
    </xf>
    <xf numFmtId="49" fontId="8" fillId="0" borderId="1" xfId="2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49" fontId="10" fillId="2" borderId="1" xfId="2" applyNumberFormat="1" applyFont="1" applyFill="1" applyBorder="1" applyAlignment="1">
      <alignment horizontal="left"/>
    </xf>
    <xf numFmtId="49" fontId="7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right" vertical="center" indent="1"/>
    </xf>
    <xf numFmtId="49" fontId="11" fillId="3" borderId="1" xfId="2" applyNumberFormat="1" applyFont="1" applyFill="1" applyBorder="1" applyAlignment="1">
      <alignment horizontal="left"/>
    </xf>
    <xf numFmtId="49" fontId="7" fillId="3" borderId="1" xfId="2" applyNumberFormat="1" applyFont="1" applyFill="1" applyBorder="1" applyAlignment="1">
      <alignment vertical="top" wrapText="1"/>
    </xf>
    <xf numFmtId="0" fontId="7" fillId="3" borderId="1" xfId="2" applyFont="1" applyFill="1" applyBorder="1" applyAlignment="1">
      <alignment horizontal="center" vertical="center" wrapText="1"/>
    </xf>
    <xf numFmtId="49" fontId="7" fillId="3" borderId="1" xfId="2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right" vertical="center" indent="1"/>
    </xf>
    <xf numFmtId="49" fontId="11" fillId="4" borderId="1" xfId="2" applyNumberFormat="1" applyFont="1" applyFill="1" applyBorder="1" applyAlignment="1">
      <alignment horizontal="left"/>
    </xf>
    <xf numFmtId="49" fontId="7" fillId="4" borderId="1" xfId="2" applyNumberFormat="1" applyFont="1" applyFill="1" applyBorder="1" applyAlignment="1">
      <alignment vertical="top" wrapText="1"/>
    </xf>
    <xf numFmtId="0" fontId="7" fillId="4" borderId="1" xfId="2" applyFont="1" applyFill="1" applyBorder="1" applyAlignment="1">
      <alignment horizontal="center" vertical="center" wrapText="1"/>
    </xf>
    <xf numFmtId="49" fontId="7" fillId="4" borderId="1" xfId="2" applyNumberFormat="1" applyFont="1" applyFill="1" applyBorder="1" applyAlignment="1">
      <alignment horizontal="center" vertical="center"/>
    </xf>
    <xf numFmtId="165" fontId="7" fillId="4" borderId="1" xfId="3" applyNumberFormat="1" applyFont="1" applyFill="1" applyBorder="1" applyAlignment="1">
      <alignment horizontal="right" vertical="center" indent="1"/>
    </xf>
    <xf numFmtId="49" fontId="11" fillId="0" borderId="1" xfId="2" applyNumberFormat="1" applyFont="1" applyBorder="1" applyAlignment="1">
      <alignment horizontal="left"/>
    </xf>
    <xf numFmtId="49" fontId="7" fillId="0" borderId="1" xfId="2" applyNumberFormat="1" applyFont="1" applyBorder="1" applyAlignment="1">
      <alignment vertical="top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right" vertical="center" indent="1"/>
    </xf>
    <xf numFmtId="49" fontId="8" fillId="0" borderId="1" xfId="2" applyNumberFormat="1" applyFont="1" applyBorder="1" applyAlignment="1">
      <alignment horizontal="left"/>
    </xf>
    <xf numFmtId="49" fontId="3" fillId="0" borderId="1" xfId="2" applyNumberFormat="1" applyFont="1" applyBorder="1" applyAlignment="1">
      <alignment vertical="top" wrapText="1"/>
    </xf>
    <xf numFmtId="0" fontId="3" fillId="0" borderId="1" xfId="2" applyFont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165" fontId="3" fillId="0" borderId="1" xfId="3" applyNumberFormat="1" applyFont="1" applyBorder="1" applyAlignment="1">
      <alignment horizontal="right" vertical="center" indent="1"/>
    </xf>
    <xf numFmtId="49" fontId="12" fillId="0" borderId="1" xfId="2" applyNumberFormat="1" applyFont="1" applyFill="1" applyBorder="1" applyAlignment="1">
      <alignment vertical="top" wrapText="1"/>
    </xf>
    <xf numFmtId="165" fontId="3" fillId="0" borderId="2" xfId="0" applyNumberFormat="1" applyFont="1" applyBorder="1" applyAlignment="1">
      <alignment horizontal="right" vertical="center" indent="1"/>
    </xf>
    <xf numFmtId="49" fontId="11" fillId="4" borderId="1" xfId="2" applyNumberFormat="1" applyFont="1" applyFill="1" applyBorder="1" applyAlignment="1">
      <alignment horizontal="left" wrapText="1"/>
    </xf>
    <xf numFmtId="49" fontId="7" fillId="4" borderId="1" xfId="2" applyNumberFormat="1" applyFont="1" applyFill="1" applyBorder="1" applyAlignment="1">
      <alignment horizontal="center" vertical="center" wrapText="1"/>
    </xf>
    <xf numFmtId="49" fontId="7" fillId="4" borderId="1" xfId="3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right" vertical="center" wrapText="1" indent="1"/>
    </xf>
    <xf numFmtId="49" fontId="12" fillId="0" borderId="1" xfId="0" applyNumberFormat="1" applyFont="1" applyBorder="1" applyAlignment="1">
      <alignment vertical="top" wrapText="1"/>
    </xf>
    <xf numFmtId="49" fontId="10" fillId="5" borderId="1" xfId="2" applyNumberFormat="1" applyFont="1" applyFill="1" applyBorder="1" applyAlignment="1">
      <alignment horizontal="left"/>
    </xf>
    <xf numFmtId="49" fontId="7" fillId="5" borderId="1" xfId="2" applyNumberFormat="1" applyFont="1" applyFill="1" applyBorder="1" applyAlignment="1">
      <alignment vertical="top" wrapText="1"/>
    </xf>
    <xf numFmtId="0" fontId="7" fillId="5" borderId="1" xfId="2" applyFont="1" applyFill="1" applyBorder="1" applyAlignment="1">
      <alignment horizontal="center" vertical="center" wrapText="1"/>
    </xf>
    <xf numFmtId="49" fontId="7" fillId="5" borderId="1" xfId="2" applyNumberFormat="1" applyFont="1" applyFill="1" applyBorder="1" applyAlignment="1">
      <alignment horizontal="center" vertical="center"/>
    </xf>
    <xf numFmtId="165" fontId="7" fillId="5" borderId="1" xfId="3" applyNumberFormat="1" applyFont="1" applyFill="1" applyBorder="1" applyAlignment="1">
      <alignment horizontal="right" vertical="center" indent="1"/>
    </xf>
    <xf numFmtId="49" fontId="11" fillId="6" borderId="1" xfId="2" applyNumberFormat="1" applyFont="1" applyFill="1" applyBorder="1" applyAlignment="1">
      <alignment horizontal="left"/>
    </xf>
    <xf numFmtId="49" fontId="7" fillId="6" borderId="1" xfId="2" applyNumberFormat="1" applyFont="1" applyFill="1" applyBorder="1" applyAlignment="1">
      <alignment vertical="top" wrapText="1"/>
    </xf>
    <xf numFmtId="0" fontId="7" fillId="6" borderId="1" xfId="2" applyFont="1" applyFill="1" applyBorder="1" applyAlignment="1">
      <alignment horizontal="center" vertical="center" wrapText="1"/>
    </xf>
    <xf numFmtId="49" fontId="7" fillId="6" borderId="1" xfId="2" applyNumberFormat="1" applyFont="1" applyFill="1" applyBorder="1" applyAlignment="1">
      <alignment horizontal="center" vertical="center"/>
    </xf>
    <xf numFmtId="165" fontId="7" fillId="6" borderId="1" xfId="3" applyNumberFormat="1" applyFont="1" applyFill="1" applyBorder="1" applyAlignment="1">
      <alignment horizontal="right" vertical="center" indent="1"/>
    </xf>
    <xf numFmtId="49" fontId="11" fillId="7" borderId="1" xfId="2" applyNumberFormat="1" applyFont="1" applyFill="1" applyBorder="1" applyAlignment="1">
      <alignment horizontal="left"/>
    </xf>
    <xf numFmtId="49" fontId="13" fillId="7" borderId="1" xfId="2" applyNumberFormat="1" applyFont="1" applyFill="1" applyBorder="1" applyAlignment="1">
      <alignment vertical="top" wrapText="1"/>
    </xf>
    <xf numFmtId="0" fontId="13" fillId="7" borderId="1" xfId="2" applyFont="1" applyFill="1" applyBorder="1" applyAlignment="1">
      <alignment horizontal="center" vertical="center" wrapText="1"/>
    </xf>
    <xf numFmtId="49" fontId="13" fillId="7" borderId="1" xfId="2" applyNumberFormat="1" applyFont="1" applyFill="1" applyBorder="1" applyAlignment="1">
      <alignment horizontal="center" vertical="center"/>
    </xf>
    <xf numFmtId="165" fontId="13" fillId="7" borderId="1" xfId="3" applyNumberFormat="1" applyFont="1" applyFill="1" applyBorder="1" applyAlignment="1">
      <alignment horizontal="right" vertical="center" indent="1"/>
    </xf>
    <xf numFmtId="0" fontId="13" fillId="0" borderId="0" xfId="2" applyFont="1"/>
    <xf numFmtId="49" fontId="14" fillId="0" borderId="1" xfId="2" applyNumberFormat="1" applyFont="1" applyBorder="1" applyAlignment="1">
      <alignment horizontal="left"/>
    </xf>
    <xf numFmtId="49" fontId="15" fillId="0" borderId="1" xfId="2" applyNumberFormat="1" applyFont="1" applyBorder="1" applyAlignment="1">
      <alignment vertical="top" wrapText="1"/>
    </xf>
    <xf numFmtId="0" fontId="15" fillId="0" borderId="1" xfId="2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vertical="center"/>
    </xf>
    <xf numFmtId="165" fontId="15" fillId="0" borderId="1" xfId="3" applyNumberFormat="1" applyFont="1" applyBorder="1" applyAlignment="1">
      <alignment horizontal="right" vertical="center" indent="1"/>
    </xf>
    <xf numFmtId="0" fontId="15" fillId="0" borderId="0" xfId="2" applyFont="1"/>
    <xf numFmtId="0" fontId="16" fillId="0" borderId="0" xfId="2" applyFont="1"/>
    <xf numFmtId="0" fontId="7" fillId="0" borderId="1" xfId="0" applyFont="1" applyBorder="1" applyAlignment="1">
      <alignment vertical="center" wrapText="1"/>
    </xf>
    <xf numFmtId="49" fontId="7" fillId="7" borderId="1" xfId="2" applyNumberFormat="1" applyFont="1" applyFill="1" applyBorder="1" applyAlignment="1">
      <alignment vertical="top" wrapText="1"/>
    </xf>
    <xf numFmtId="0" fontId="7" fillId="7" borderId="1" xfId="2" applyFont="1" applyFill="1" applyBorder="1" applyAlignment="1">
      <alignment horizontal="center" vertical="center" wrapText="1"/>
    </xf>
    <xf numFmtId="49" fontId="7" fillId="7" borderId="1" xfId="2" applyNumberFormat="1" applyFont="1" applyFill="1" applyBorder="1" applyAlignment="1">
      <alignment horizontal="center" vertical="center"/>
    </xf>
    <xf numFmtId="165" fontId="7" fillId="7" borderId="1" xfId="3" applyNumberFormat="1" applyFont="1" applyFill="1" applyBorder="1" applyAlignment="1">
      <alignment horizontal="right" vertical="center" indent="1"/>
    </xf>
    <xf numFmtId="165" fontId="7" fillId="8" borderId="1" xfId="3" applyNumberFormat="1" applyFont="1" applyFill="1" applyBorder="1" applyAlignment="1">
      <alignment horizontal="right" vertical="center" indent="1"/>
    </xf>
    <xf numFmtId="165" fontId="3" fillId="8" borderId="1" xfId="3" applyNumberFormat="1" applyFont="1" applyFill="1" applyBorder="1" applyAlignment="1">
      <alignment horizontal="right" vertical="center" indent="1"/>
    </xf>
    <xf numFmtId="49" fontId="7" fillId="0" borderId="1" xfId="2" applyNumberFormat="1" applyFont="1" applyFill="1" applyBorder="1" applyAlignment="1">
      <alignment vertical="top" wrapText="1"/>
    </xf>
    <xf numFmtId="43" fontId="13" fillId="7" borderId="1" xfId="1" applyFont="1" applyFill="1" applyBorder="1" applyAlignment="1">
      <alignment horizontal="right" vertical="center" indent="1"/>
    </xf>
    <xf numFmtId="43" fontId="7" fillId="0" borderId="1" xfId="1" applyFont="1" applyBorder="1" applyAlignment="1">
      <alignment horizontal="right" vertical="center" indent="1"/>
    </xf>
    <xf numFmtId="43" fontId="3" fillId="0" borderId="1" xfId="1" applyFont="1" applyBorder="1" applyAlignment="1">
      <alignment horizontal="right" vertical="center" indent="1"/>
    </xf>
    <xf numFmtId="49" fontId="3" fillId="0" borderId="1" xfId="0" applyNumberFormat="1" applyFont="1" applyBorder="1" applyAlignment="1">
      <alignment vertical="top" wrapText="1"/>
    </xf>
    <xf numFmtId="0" fontId="7" fillId="8" borderId="1" xfId="2" applyFont="1" applyFill="1" applyBorder="1" applyAlignment="1">
      <alignment horizontal="center" vertical="center" wrapText="1"/>
    </xf>
    <xf numFmtId="49" fontId="7" fillId="8" borderId="1" xfId="2" applyNumberFormat="1" applyFont="1" applyFill="1" applyBorder="1" applyAlignment="1">
      <alignment horizontal="center" vertical="center"/>
    </xf>
    <xf numFmtId="49" fontId="3" fillId="8" borderId="1" xfId="2" applyNumberFormat="1" applyFont="1" applyFill="1" applyBorder="1" applyAlignment="1">
      <alignment horizontal="center" vertical="center"/>
    </xf>
    <xf numFmtId="49" fontId="3" fillId="9" borderId="1" xfId="2" applyNumberFormat="1" applyFont="1" applyFill="1" applyBorder="1" applyAlignment="1">
      <alignment horizontal="center" vertical="center"/>
    </xf>
    <xf numFmtId="49" fontId="11" fillId="8" borderId="1" xfId="2" applyNumberFormat="1" applyFont="1" applyFill="1" applyBorder="1" applyAlignment="1">
      <alignment horizontal="left"/>
    </xf>
    <xf numFmtId="49" fontId="17" fillId="0" borderId="1" xfId="2" applyNumberFormat="1" applyFont="1" applyBorder="1" applyAlignment="1">
      <alignment vertical="top" wrapText="1"/>
    </xf>
    <xf numFmtId="49" fontId="8" fillId="8" borderId="1" xfId="2" applyNumberFormat="1" applyFont="1" applyFill="1" applyBorder="1" applyAlignment="1">
      <alignment horizontal="left"/>
    </xf>
    <xf numFmtId="49" fontId="18" fillId="0" borderId="1" xfId="2" applyNumberFormat="1" applyFont="1" applyBorder="1" applyAlignment="1">
      <alignment vertical="top" wrapText="1"/>
    </xf>
    <xf numFmtId="0" fontId="3" fillId="8" borderId="1" xfId="2" applyFont="1" applyFill="1" applyBorder="1" applyAlignment="1">
      <alignment horizontal="center" vertical="center" wrapText="1"/>
    </xf>
    <xf numFmtId="164" fontId="13" fillId="7" borderId="1" xfId="1" applyNumberFormat="1" applyFont="1" applyFill="1" applyBorder="1" applyAlignment="1">
      <alignment horizontal="right" vertical="center" indent="1"/>
    </xf>
    <xf numFmtId="49" fontId="12" fillId="0" borderId="3" xfId="0" applyNumberFormat="1" applyFont="1" applyBorder="1" applyAlignment="1">
      <alignment vertical="top" wrapText="1"/>
    </xf>
    <xf numFmtId="49" fontId="13" fillId="6" borderId="1" xfId="2" applyNumberFormat="1" applyFont="1" applyFill="1" applyBorder="1" applyAlignment="1">
      <alignment vertical="top" wrapText="1"/>
    </xf>
    <xf numFmtId="0" fontId="13" fillId="6" borderId="1" xfId="2" applyFont="1" applyFill="1" applyBorder="1" applyAlignment="1">
      <alignment horizontal="center" vertical="center" wrapText="1"/>
    </xf>
    <xf numFmtId="49" fontId="13" fillId="6" borderId="1" xfId="2" applyNumberFormat="1" applyFont="1" applyFill="1" applyBorder="1" applyAlignment="1">
      <alignment horizontal="center" vertical="center"/>
    </xf>
    <xf numFmtId="165" fontId="13" fillId="6" borderId="1" xfId="3" applyNumberFormat="1" applyFont="1" applyFill="1" applyBorder="1" applyAlignment="1">
      <alignment horizontal="right" vertical="center" indent="1"/>
    </xf>
    <xf numFmtId="49" fontId="11" fillId="7" borderId="1" xfId="2" applyNumberFormat="1" applyFont="1" applyFill="1" applyBorder="1" applyAlignment="1"/>
    <xf numFmtId="49" fontId="11" fillId="8" borderId="1" xfId="2" applyNumberFormat="1" applyFont="1" applyFill="1" applyBorder="1" applyAlignment="1"/>
    <xf numFmtId="49" fontId="7" fillId="8" borderId="1" xfId="2" applyNumberFormat="1" applyFont="1" applyFill="1" applyBorder="1" applyAlignment="1">
      <alignment vertical="top" wrapText="1"/>
    </xf>
    <xf numFmtId="49" fontId="8" fillId="8" borderId="1" xfId="2" applyNumberFormat="1" applyFont="1" applyFill="1" applyBorder="1" applyAlignment="1"/>
    <xf numFmtId="49" fontId="10" fillId="10" borderId="1" xfId="2" applyNumberFormat="1" applyFont="1" applyFill="1" applyBorder="1" applyAlignment="1">
      <alignment horizontal="left"/>
    </xf>
    <xf numFmtId="49" fontId="7" fillId="10" borderId="1" xfId="2" applyNumberFormat="1" applyFont="1" applyFill="1" applyBorder="1" applyAlignment="1">
      <alignment vertical="top" wrapText="1"/>
    </xf>
    <xf numFmtId="0" fontId="7" fillId="10" borderId="1" xfId="2" applyFont="1" applyFill="1" applyBorder="1" applyAlignment="1">
      <alignment horizontal="center" vertical="center" wrapText="1"/>
    </xf>
    <xf numFmtId="49" fontId="7" fillId="10" borderId="1" xfId="2" applyNumberFormat="1" applyFont="1" applyFill="1" applyBorder="1" applyAlignment="1">
      <alignment horizontal="center" vertical="center"/>
    </xf>
    <xf numFmtId="43" fontId="7" fillId="10" borderId="1" xfId="1" applyFont="1" applyFill="1" applyBorder="1" applyAlignment="1">
      <alignment horizontal="right" vertical="center" indent="1"/>
    </xf>
    <xf numFmtId="49" fontId="11" fillId="11" borderId="1" xfId="2" applyNumberFormat="1" applyFont="1" applyFill="1" applyBorder="1" applyAlignment="1">
      <alignment horizontal="left"/>
    </xf>
    <xf numFmtId="49" fontId="7" fillId="11" borderId="1" xfId="2" applyNumberFormat="1" applyFont="1" applyFill="1" applyBorder="1" applyAlignment="1">
      <alignment vertical="top" wrapText="1"/>
    </xf>
    <xf numFmtId="0" fontId="7" fillId="11" borderId="1" xfId="2" applyFont="1" applyFill="1" applyBorder="1" applyAlignment="1">
      <alignment horizontal="center" vertical="center" wrapText="1"/>
    </xf>
    <xf numFmtId="49" fontId="7" fillId="11" borderId="1" xfId="2" applyNumberFormat="1" applyFont="1" applyFill="1" applyBorder="1" applyAlignment="1">
      <alignment horizontal="center" vertical="center"/>
    </xf>
    <xf numFmtId="165" fontId="7" fillId="11" borderId="1" xfId="3" applyNumberFormat="1" applyFont="1" applyFill="1" applyBorder="1" applyAlignment="1">
      <alignment horizontal="right" vertical="center" indent="1"/>
    </xf>
    <xf numFmtId="49" fontId="11" fillId="12" borderId="1" xfId="2" applyNumberFormat="1" applyFont="1" applyFill="1" applyBorder="1" applyAlignment="1">
      <alignment horizontal="left"/>
    </xf>
    <xf numFmtId="49" fontId="7" fillId="12" borderId="1" xfId="2" applyNumberFormat="1" applyFont="1" applyFill="1" applyBorder="1" applyAlignment="1">
      <alignment vertical="top" wrapText="1"/>
    </xf>
    <xf numFmtId="0" fontId="7" fillId="12" borderId="1" xfId="2" applyFont="1" applyFill="1" applyBorder="1" applyAlignment="1">
      <alignment horizontal="center" vertical="center" wrapText="1"/>
    </xf>
    <xf numFmtId="49" fontId="13" fillId="12" borderId="1" xfId="2" applyNumberFormat="1" applyFont="1" applyFill="1" applyBorder="1" applyAlignment="1">
      <alignment horizontal="center" vertical="center"/>
    </xf>
    <xf numFmtId="49" fontId="7" fillId="12" borderId="1" xfId="2" applyNumberFormat="1" applyFont="1" applyFill="1" applyBorder="1" applyAlignment="1">
      <alignment horizontal="center" vertical="center"/>
    </xf>
    <xf numFmtId="165" fontId="7" fillId="12" borderId="1" xfId="3" applyNumberFormat="1" applyFont="1" applyFill="1" applyBorder="1" applyAlignment="1">
      <alignment horizontal="right" vertical="center" indent="1"/>
    </xf>
    <xf numFmtId="165" fontId="3" fillId="9" borderId="2" xfId="0" applyNumberFormat="1" applyFont="1" applyFill="1" applyBorder="1" applyAlignment="1">
      <alignment horizontal="right" vertical="center" indent="1"/>
    </xf>
    <xf numFmtId="49" fontId="3" fillId="0" borderId="2" xfId="0" applyNumberFormat="1" applyFont="1" applyBorder="1" applyAlignment="1">
      <alignment vertical="top" wrapText="1"/>
    </xf>
    <xf numFmtId="49" fontId="3" fillId="0" borderId="4" xfId="2" applyNumberFormat="1" applyFont="1" applyBorder="1" applyAlignment="1">
      <alignment horizontal="center" vertical="center"/>
    </xf>
    <xf numFmtId="49" fontId="11" fillId="13" borderId="1" xfId="0" applyNumberFormat="1" applyFont="1" applyFill="1" applyBorder="1" applyAlignment="1">
      <alignment horizontal="left"/>
    </xf>
    <xf numFmtId="49" fontId="13" fillId="13" borderId="4" xfId="0" applyNumberFormat="1" applyFont="1" applyFill="1" applyBorder="1" applyAlignment="1">
      <alignment vertical="top" wrapText="1"/>
    </xf>
    <xf numFmtId="0" fontId="13" fillId="13" borderId="4" xfId="0" applyFont="1" applyFill="1" applyBorder="1" applyAlignment="1">
      <alignment horizontal="center" vertical="center" wrapText="1"/>
    </xf>
    <xf numFmtId="49" fontId="13" fillId="13" borderId="4" xfId="0" applyNumberFormat="1" applyFont="1" applyFill="1" applyBorder="1" applyAlignment="1">
      <alignment horizontal="center" vertical="center"/>
    </xf>
    <xf numFmtId="165" fontId="13" fillId="13" borderId="4" xfId="0" applyNumberFormat="1" applyFont="1" applyFill="1" applyBorder="1" applyAlignment="1">
      <alignment horizontal="right" vertical="center" indent="1"/>
    </xf>
    <xf numFmtId="49" fontId="11" fillId="14" borderId="3" xfId="0" applyNumberFormat="1" applyFont="1" applyFill="1" applyBorder="1" applyAlignment="1">
      <alignment horizontal="left"/>
    </xf>
    <xf numFmtId="49" fontId="13" fillId="14" borderId="2" xfId="0" applyNumberFormat="1" applyFont="1" applyFill="1" applyBorder="1" applyAlignment="1">
      <alignment vertical="top" wrapText="1"/>
    </xf>
    <xf numFmtId="0" fontId="13" fillId="14" borderId="2" xfId="0" applyFont="1" applyFill="1" applyBorder="1" applyAlignment="1">
      <alignment horizontal="center" vertical="center" wrapText="1"/>
    </xf>
    <xf numFmtId="49" fontId="13" fillId="14" borderId="2" xfId="0" applyNumberFormat="1" applyFont="1" applyFill="1" applyBorder="1" applyAlignment="1">
      <alignment horizontal="center" vertical="center"/>
    </xf>
    <xf numFmtId="165" fontId="19" fillId="14" borderId="2" xfId="0" applyNumberFormat="1" applyFont="1" applyFill="1" applyBorder="1" applyAlignment="1">
      <alignment horizontal="right" vertical="center" indent="1"/>
    </xf>
    <xf numFmtId="49" fontId="11" fillId="0" borderId="3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right" vertical="center" indent="1"/>
    </xf>
    <xf numFmtId="49" fontId="8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 indent="1"/>
    </xf>
    <xf numFmtId="49" fontId="8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7" fillId="15" borderId="1" xfId="2" applyNumberFormat="1" applyFont="1" applyFill="1" applyBorder="1" applyAlignment="1">
      <alignment horizontal="left" vertical="center"/>
    </xf>
    <xf numFmtId="49" fontId="7" fillId="15" borderId="1" xfId="2" applyNumberFormat="1" applyFont="1" applyFill="1" applyBorder="1" applyAlignment="1">
      <alignment vertical="top" wrapText="1"/>
    </xf>
    <xf numFmtId="0" fontId="7" fillId="15" borderId="1" xfId="2" applyFont="1" applyFill="1" applyBorder="1" applyAlignment="1">
      <alignment horizontal="center" vertical="center" wrapText="1"/>
    </xf>
    <xf numFmtId="49" fontId="7" fillId="15" borderId="1" xfId="2" applyNumberFormat="1" applyFont="1" applyFill="1" applyBorder="1" applyAlignment="1">
      <alignment horizontal="center" vertical="center"/>
    </xf>
    <xf numFmtId="165" fontId="7" fillId="15" borderId="1" xfId="3" applyNumberFormat="1" applyFont="1" applyFill="1" applyBorder="1" applyAlignment="1">
      <alignment horizontal="right" vertical="center" indent="1"/>
    </xf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left" vertical="center" wrapText="1"/>
    </xf>
    <xf numFmtId="0" fontId="2" fillId="0" borderId="0" xfId="2" applyAlignment="1"/>
    <xf numFmtId="0" fontId="3" fillId="0" borderId="0" xfId="2" applyFont="1" applyAlignment="1"/>
  </cellXfs>
  <cellStyles count="6">
    <cellStyle name="Обычный" xfId="0" builtinId="0"/>
    <cellStyle name="Обычный 2" xfId="2"/>
    <cellStyle name="Стиль 123" xfId="4"/>
    <cellStyle name="Финансовый" xfId="1" builtinId="3"/>
    <cellStyle name="Финансовый [0] 2" xf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tabSelected="1" zoomScale="75" zoomScaleNormal="75" workbookViewId="0">
      <selection activeCell="H145" sqref="H145"/>
    </sheetView>
  </sheetViews>
  <sheetFormatPr defaultRowHeight="15.75"/>
  <cols>
    <col min="1" max="1" width="10.42578125" style="1" customWidth="1"/>
    <col min="2" max="2" width="98.7109375" style="2" customWidth="1"/>
    <col min="3" max="3" width="7.85546875" style="3" customWidth="1"/>
    <col min="4" max="4" width="11.28515625" style="4" customWidth="1"/>
    <col min="5" max="5" width="11.7109375" style="4" customWidth="1"/>
    <col min="6" max="6" width="9.7109375" style="4" customWidth="1"/>
    <col min="7" max="7" width="11" style="4" customWidth="1"/>
    <col min="8" max="8" width="15.85546875" style="4" customWidth="1"/>
    <col min="9" max="9" width="9.42578125" style="3" bestFit="1" customWidth="1"/>
    <col min="10" max="251" width="9.140625" style="3"/>
    <col min="252" max="252" width="9.42578125" style="3" customWidth="1"/>
    <col min="253" max="253" width="65.5703125" style="3" customWidth="1"/>
    <col min="254" max="254" width="7.85546875" style="3" customWidth="1"/>
    <col min="255" max="255" width="11.28515625" style="3" customWidth="1"/>
    <col min="256" max="256" width="11.7109375" style="3" customWidth="1"/>
    <col min="257" max="257" width="8.140625" style="3" customWidth="1"/>
    <col min="258" max="258" width="13.7109375" style="3" customWidth="1"/>
    <col min="259" max="507" width="9.140625" style="3"/>
    <col min="508" max="508" width="9.42578125" style="3" customWidth="1"/>
    <col min="509" max="509" width="65.5703125" style="3" customWidth="1"/>
    <col min="510" max="510" width="7.85546875" style="3" customWidth="1"/>
    <col min="511" max="511" width="11.28515625" style="3" customWidth="1"/>
    <col min="512" max="512" width="11.7109375" style="3" customWidth="1"/>
    <col min="513" max="513" width="8.140625" style="3" customWidth="1"/>
    <col min="514" max="514" width="13.7109375" style="3" customWidth="1"/>
    <col min="515" max="763" width="9.140625" style="3"/>
    <col min="764" max="764" width="9.42578125" style="3" customWidth="1"/>
    <col min="765" max="765" width="65.5703125" style="3" customWidth="1"/>
    <col min="766" max="766" width="7.85546875" style="3" customWidth="1"/>
    <col min="767" max="767" width="11.28515625" style="3" customWidth="1"/>
    <col min="768" max="768" width="11.7109375" style="3" customWidth="1"/>
    <col min="769" max="769" width="8.140625" style="3" customWidth="1"/>
    <col min="770" max="770" width="13.7109375" style="3" customWidth="1"/>
    <col min="771" max="1019" width="9.140625" style="3"/>
    <col min="1020" max="1020" width="9.42578125" style="3" customWidth="1"/>
    <col min="1021" max="1021" width="65.5703125" style="3" customWidth="1"/>
    <col min="1022" max="1022" width="7.85546875" style="3" customWidth="1"/>
    <col min="1023" max="1023" width="11.28515625" style="3" customWidth="1"/>
    <col min="1024" max="1024" width="11.7109375" style="3" customWidth="1"/>
    <col min="1025" max="1025" width="8.140625" style="3" customWidth="1"/>
    <col min="1026" max="1026" width="13.7109375" style="3" customWidth="1"/>
    <col min="1027" max="1275" width="9.140625" style="3"/>
    <col min="1276" max="1276" width="9.42578125" style="3" customWidth="1"/>
    <col min="1277" max="1277" width="65.5703125" style="3" customWidth="1"/>
    <col min="1278" max="1278" width="7.85546875" style="3" customWidth="1"/>
    <col min="1279" max="1279" width="11.28515625" style="3" customWidth="1"/>
    <col min="1280" max="1280" width="11.7109375" style="3" customWidth="1"/>
    <col min="1281" max="1281" width="8.140625" style="3" customWidth="1"/>
    <col min="1282" max="1282" width="13.7109375" style="3" customWidth="1"/>
    <col min="1283" max="1531" width="9.140625" style="3"/>
    <col min="1532" max="1532" width="9.42578125" style="3" customWidth="1"/>
    <col min="1533" max="1533" width="65.5703125" style="3" customWidth="1"/>
    <col min="1534" max="1534" width="7.85546875" style="3" customWidth="1"/>
    <col min="1535" max="1535" width="11.28515625" style="3" customWidth="1"/>
    <col min="1536" max="1536" width="11.7109375" style="3" customWidth="1"/>
    <col min="1537" max="1537" width="8.140625" style="3" customWidth="1"/>
    <col min="1538" max="1538" width="13.7109375" style="3" customWidth="1"/>
    <col min="1539" max="1787" width="9.140625" style="3"/>
    <col min="1788" max="1788" width="9.42578125" style="3" customWidth="1"/>
    <col min="1789" max="1789" width="65.5703125" style="3" customWidth="1"/>
    <col min="1790" max="1790" width="7.85546875" style="3" customWidth="1"/>
    <col min="1791" max="1791" width="11.28515625" style="3" customWidth="1"/>
    <col min="1792" max="1792" width="11.7109375" style="3" customWidth="1"/>
    <col min="1793" max="1793" width="8.140625" style="3" customWidth="1"/>
    <col min="1794" max="1794" width="13.7109375" style="3" customWidth="1"/>
    <col min="1795" max="2043" width="9.140625" style="3"/>
    <col min="2044" max="2044" width="9.42578125" style="3" customWidth="1"/>
    <col min="2045" max="2045" width="65.5703125" style="3" customWidth="1"/>
    <col min="2046" max="2046" width="7.85546875" style="3" customWidth="1"/>
    <col min="2047" max="2047" width="11.28515625" style="3" customWidth="1"/>
    <col min="2048" max="2048" width="11.7109375" style="3" customWidth="1"/>
    <col min="2049" max="2049" width="8.140625" style="3" customWidth="1"/>
    <col min="2050" max="2050" width="13.7109375" style="3" customWidth="1"/>
    <col min="2051" max="2299" width="9.140625" style="3"/>
    <col min="2300" max="2300" width="9.42578125" style="3" customWidth="1"/>
    <col min="2301" max="2301" width="65.5703125" style="3" customWidth="1"/>
    <col min="2302" max="2302" width="7.85546875" style="3" customWidth="1"/>
    <col min="2303" max="2303" width="11.28515625" style="3" customWidth="1"/>
    <col min="2304" max="2304" width="11.7109375" style="3" customWidth="1"/>
    <col min="2305" max="2305" width="8.140625" style="3" customWidth="1"/>
    <col min="2306" max="2306" width="13.7109375" style="3" customWidth="1"/>
    <col min="2307" max="2555" width="9.140625" style="3"/>
    <col min="2556" max="2556" width="9.42578125" style="3" customWidth="1"/>
    <col min="2557" max="2557" width="65.5703125" style="3" customWidth="1"/>
    <col min="2558" max="2558" width="7.85546875" style="3" customWidth="1"/>
    <col min="2559" max="2559" width="11.28515625" style="3" customWidth="1"/>
    <col min="2560" max="2560" width="11.7109375" style="3" customWidth="1"/>
    <col min="2561" max="2561" width="8.140625" style="3" customWidth="1"/>
    <col min="2562" max="2562" width="13.7109375" style="3" customWidth="1"/>
    <col min="2563" max="2811" width="9.140625" style="3"/>
    <col min="2812" max="2812" width="9.42578125" style="3" customWidth="1"/>
    <col min="2813" max="2813" width="65.5703125" style="3" customWidth="1"/>
    <col min="2814" max="2814" width="7.85546875" style="3" customWidth="1"/>
    <col min="2815" max="2815" width="11.28515625" style="3" customWidth="1"/>
    <col min="2816" max="2816" width="11.7109375" style="3" customWidth="1"/>
    <col min="2817" max="2817" width="8.140625" style="3" customWidth="1"/>
    <col min="2818" max="2818" width="13.7109375" style="3" customWidth="1"/>
    <col min="2819" max="3067" width="9.140625" style="3"/>
    <col min="3068" max="3068" width="9.42578125" style="3" customWidth="1"/>
    <col min="3069" max="3069" width="65.5703125" style="3" customWidth="1"/>
    <col min="3070" max="3070" width="7.85546875" style="3" customWidth="1"/>
    <col min="3071" max="3071" width="11.28515625" style="3" customWidth="1"/>
    <col min="3072" max="3072" width="11.7109375" style="3" customWidth="1"/>
    <col min="3073" max="3073" width="8.140625" style="3" customWidth="1"/>
    <col min="3074" max="3074" width="13.7109375" style="3" customWidth="1"/>
    <col min="3075" max="3323" width="9.140625" style="3"/>
    <col min="3324" max="3324" width="9.42578125" style="3" customWidth="1"/>
    <col min="3325" max="3325" width="65.5703125" style="3" customWidth="1"/>
    <col min="3326" max="3326" width="7.85546875" style="3" customWidth="1"/>
    <col min="3327" max="3327" width="11.28515625" style="3" customWidth="1"/>
    <col min="3328" max="3328" width="11.7109375" style="3" customWidth="1"/>
    <col min="3329" max="3329" width="8.140625" style="3" customWidth="1"/>
    <col min="3330" max="3330" width="13.7109375" style="3" customWidth="1"/>
    <col min="3331" max="3579" width="9.140625" style="3"/>
    <col min="3580" max="3580" width="9.42578125" style="3" customWidth="1"/>
    <col min="3581" max="3581" width="65.5703125" style="3" customWidth="1"/>
    <col min="3582" max="3582" width="7.85546875" style="3" customWidth="1"/>
    <col min="3583" max="3583" width="11.28515625" style="3" customWidth="1"/>
    <col min="3584" max="3584" width="11.7109375" style="3" customWidth="1"/>
    <col min="3585" max="3585" width="8.140625" style="3" customWidth="1"/>
    <col min="3586" max="3586" width="13.7109375" style="3" customWidth="1"/>
    <col min="3587" max="3835" width="9.140625" style="3"/>
    <col min="3836" max="3836" width="9.42578125" style="3" customWidth="1"/>
    <col min="3837" max="3837" width="65.5703125" style="3" customWidth="1"/>
    <col min="3838" max="3838" width="7.85546875" style="3" customWidth="1"/>
    <col min="3839" max="3839" width="11.28515625" style="3" customWidth="1"/>
    <col min="3840" max="3840" width="11.7109375" style="3" customWidth="1"/>
    <col min="3841" max="3841" width="8.140625" style="3" customWidth="1"/>
    <col min="3842" max="3842" width="13.7109375" style="3" customWidth="1"/>
    <col min="3843" max="4091" width="9.140625" style="3"/>
    <col min="4092" max="4092" width="9.42578125" style="3" customWidth="1"/>
    <col min="4093" max="4093" width="65.5703125" style="3" customWidth="1"/>
    <col min="4094" max="4094" width="7.85546875" style="3" customWidth="1"/>
    <col min="4095" max="4095" width="11.28515625" style="3" customWidth="1"/>
    <col min="4096" max="4096" width="11.7109375" style="3" customWidth="1"/>
    <col min="4097" max="4097" width="8.140625" style="3" customWidth="1"/>
    <col min="4098" max="4098" width="13.7109375" style="3" customWidth="1"/>
    <col min="4099" max="4347" width="9.140625" style="3"/>
    <col min="4348" max="4348" width="9.42578125" style="3" customWidth="1"/>
    <col min="4349" max="4349" width="65.5703125" style="3" customWidth="1"/>
    <col min="4350" max="4350" width="7.85546875" style="3" customWidth="1"/>
    <col min="4351" max="4351" width="11.28515625" style="3" customWidth="1"/>
    <col min="4352" max="4352" width="11.7109375" style="3" customWidth="1"/>
    <col min="4353" max="4353" width="8.140625" style="3" customWidth="1"/>
    <col min="4354" max="4354" width="13.7109375" style="3" customWidth="1"/>
    <col min="4355" max="4603" width="9.140625" style="3"/>
    <col min="4604" max="4604" width="9.42578125" style="3" customWidth="1"/>
    <col min="4605" max="4605" width="65.5703125" style="3" customWidth="1"/>
    <col min="4606" max="4606" width="7.85546875" style="3" customWidth="1"/>
    <col min="4607" max="4607" width="11.28515625" style="3" customWidth="1"/>
    <col min="4608" max="4608" width="11.7109375" style="3" customWidth="1"/>
    <col min="4609" max="4609" width="8.140625" style="3" customWidth="1"/>
    <col min="4610" max="4610" width="13.7109375" style="3" customWidth="1"/>
    <col min="4611" max="4859" width="9.140625" style="3"/>
    <col min="4860" max="4860" width="9.42578125" style="3" customWidth="1"/>
    <col min="4861" max="4861" width="65.5703125" style="3" customWidth="1"/>
    <col min="4862" max="4862" width="7.85546875" style="3" customWidth="1"/>
    <col min="4863" max="4863" width="11.28515625" style="3" customWidth="1"/>
    <col min="4864" max="4864" width="11.7109375" style="3" customWidth="1"/>
    <col min="4865" max="4865" width="8.140625" style="3" customWidth="1"/>
    <col min="4866" max="4866" width="13.7109375" style="3" customWidth="1"/>
    <col min="4867" max="5115" width="9.140625" style="3"/>
    <col min="5116" max="5116" width="9.42578125" style="3" customWidth="1"/>
    <col min="5117" max="5117" width="65.5703125" style="3" customWidth="1"/>
    <col min="5118" max="5118" width="7.85546875" style="3" customWidth="1"/>
    <col min="5119" max="5119" width="11.28515625" style="3" customWidth="1"/>
    <col min="5120" max="5120" width="11.7109375" style="3" customWidth="1"/>
    <col min="5121" max="5121" width="8.140625" style="3" customWidth="1"/>
    <col min="5122" max="5122" width="13.7109375" style="3" customWidth="1"/>
    <col min="5123" max="5371" width="9.140625" style="3"/>
    <col min="5372" max="5372" width="9.42578125" style="3" customWidth="1"/>
    <col min="5373" max="5373" width="65.5703125" style="3" customWidth="1"/>
    <col min="5374" max="5374" width="7.85546875" style="3" customWidth="1"/>
    <col min="5375" max="5375" width="11.28515625" style="3" customWidth="1"/>
    <col min="5376" max="5376" width="11.7109375" style="3" customWidth="1"/>
    <col min="5377" max="5377" width="8.140625" style="3" customWidth="1"/>
    <col min="5378" max="5378" width="13.7109375" style="3" customWidth="1"/>
    <col min="5379" max="5627" width="9.140625" style="3"/>
    <col min="5628" max="5628" width="9.42578125" style="3" customWidth="1"/>
    <col min="5629" max="5629" width="65.5703125" style="3" customWidth="1"/>
    <col min="5630" max="5630" width="7.85546875" style="3" customWidth="1"/>
    <col min="5631" max="5631" width="11.28515625" style="3" customWidth="1"/>
    <col min="5632" max="5632" width="11.7109375" style="3" customWidth="1"/>
    <col min="5633" max="5633" width="8.140625" style="3" customWidth="1"/>
    <col min="5634" max="5634" width="13.7109375" style="3" customWidth="1"/>
    <col min="5635" max="5883" width="9.140625" style="3"/>
    <col min="5884" max="5884" width="9.42578125" style="3" customWidth="1"/>
    <col min="5885" max="5885" width="65.5703125" style="3" customWidth="1"/>
    <col min="5886" max="5886" width="7.85546875" style="3" customWidth="1"/>
    <col min="5887" max="5887" width="11.28515625" style="3" customWidth="1"/>
    <col min="5888" max="5888" width="11.7109375" style="3" customWidth="1"/>
    <col min="5889" max="5889" width="8.140625" style="3" customWidth="1"/>
    <col min="5890" max="5890" width="13.7109375" style="3" customWidth="1"/>
    <col min="5891" max="6139" width="9.140625" style="3"/>
    <col min="6140" max="6140" width="9.42578125" style="3" customWidth="1"/>
    <col min="6141" max="6141" width="65.5703125" style="3" customWidth="1"/>
    <col min="6142" max="6142" width="7.85546875" style="3" customWidth="1"/>
    <col min="6143" max="6143" width="11.28515625" style="3" customWidth="1"/>
    <col min="6144" max="6144" width="11.7109375" style="3" customWidth="1"/>
    <col min="6145" max="6145" width="8.140625" style="3" customWidth="1"/>
    <col min="6146" max="6146" width="13.7109375" style="3" customWidth="1"/>
    <col min="6147" max="6395" width="9.140625" style="3"/>
    <col min="6396" max="6396" width="9.42578125" style="3" customWidth="1"/>
    <col min="6397" max="6397" width="65.5703125" style="3" customWidth="1"/>
    <col min="6398" max="6398" width="7.85546875" style="3" customWidth="1"/>
    <col min="6399" max="6399" width="11.28515625" style="3" customWidth="1"/>
    <col min="6400" max="6400" width="11.7109375" style="3" customWidth="1"/>
    <col min="6401" max="6401" width="8.140625" style="3" customWidth="1"/>
    <col min="6402" max="6402" width="13.7109375" style="3" customWidth="1"/>
    <col min="6403" max="6651" width="9.140625" style="3"/>
    <col min="6652" max="6652" width="9.42578125" style="3" customWidth="1"/>
    <col min="6653" max="6653" width="65.5703125" style="3" customWidth="1"/>
    <col min="6654" max="6654" width="7.85546875" style="3" customWidth="1"/>
    <col min="6655" max="6655" width="11.28515625" style="3" customWidth="1"/>
    <col min="6656" max="6656" width="11.7109375" style="3" customWidth="1"/>
    <col min="6657" max="6657" width="8.140625" style="3" customWidth="1"/>
    <col min="6658" max="6658" width="13.7109375" style="3" customWidth="1"/>
    <col min="6659" max="6907" width="9.140625" style="3"/>
    <col min="6908" max="6908" width="9.42578125" style="3" customWidth="1"/>
    <col min="6909" max="6909" width="65.5703125" style="3" customWidth="1"/>
    <col min="6910" max="6910" width="7.85546875" style="3" customWidth="1"/>
    <col min="6911" max="6911" width="11.28515625" style="3" customWidth="1"/>
    <col min="6912" max="6912" width="11.7109375" style="3" customWidth="1"/>
    <col min="6913" max="6913" width="8.140625" style="3" customWidth="1"/>
    <col min="6914" max="6914" width="13.7109375" style="3" customWidth="1"/>
    <col min="6915" max="7163" width="9.140625" style="3"/>
    <col min="7164" max="7164" width="9.42578125" style="3" customWidth="1"/>
    <col min="7165" max="7165" width="65.5703125" style="3" customWidth="1"/>
    <col min="7166" max="7166" width="7.85546875" style="3" customWidth="1"/>
    <col min="7167" max="7167" width="11.28515625" style="3" customWidth="1"/>
    <col min="7168" max="7168" width="11.7109375" style="3" customWidth="1"/>
    <col min="7169" max="7169" width="8.140625" style="3" customWidth="1"/>
    <col min="7170" max="7170" width="13.7109375" style="3" customWidth="1"/>
    <col min="7171" max="7419" width="9.140625" style="3"/>
    <col min="7420" max="7420" width="9.42578125" style="3" customWidth="1"/>
    <col min="7421" max="7421" width="65.5703125" style="3" customWidth="1"/>
    <col min="7422" max="7422" width="7.85546875" style="3" customWidth="1"/>
    <col min="7423" max="7423" width="11.28515625" style="3" customWidth="1"/>
    <col min="7424" max="7424" width="11.7109375" style="3" customWidth="1"/>
    <col min="7425" max="7425" width="8.140625" style="3" customWidth="1"/>
    <col min="7426" max="7426" width="13.7109375" style="3" customWidth="1"/>
    <col min="7427" max="7675" width="9.140625" style="3"/>
    <col min="7676" max="7676" width="9.42578125" style="3" customWidth="1"/>
    <col min="7677" max="7677" width="65.5703125" style="3" customWidth="1"/>
    <col min="7678" max="7678" width="7.85546875" style="3" customWidth="1"/>
    <col min="7679" max="7679" width="11.28515625" style="3" customWidth="1"/>
    <col min="7680" max="7680" width="11.7109375" style="3" customWidth="1"/>
    <col min="7681" max="7681" width="8.140625" style="3" customWidth="1"/>
    <col min="7682" max="7682" width="13.7109375" style="3" customWidth="1"/>
    <col min="7683" max="7931" width="9.140625" style="3"/>
    <col min="7932" max="7932" width="9.42578125" style="3" customWidth="1"/>
    <col min="7933" max="7933" width="65.5703125" style="3" customWidth="1"/>
    <col min="7934" max="7934" width="7.85546875" style="3" customWidth="1"/>
    <col min="7935" max="7935" width="11.28515625" style="3" customWidth="1"/>
    <col min="7936" max="7936" width="11.7109375" style="3" customWidth="1"/>
    <col min="7937" max="7937" width="8.140625" style="3" customWidth="1"/>
    <col min="7938" max="7938" width="13.7109375" style="3" customWidth="1"/>
    <col min="7939" max="8187" width="9.140625" style="3"/>
    <col min="8188" max="8188" width="9.42578125" style="3" customWidth="1"/>
    <col min="8189" max="8189" width="65.5703125" style="3" customWidth="1"/>
    <col min="8190" max="8190" width="7.85546875" style="3" customWidth="1"/>
    <col min="8191" max="8191" width="11.28515625" style="3" customWidth="1"/>
    <col min="8192" max="8192" width="11.7109375" style="3" customWidth="1"/>
    <col min="8193" max="8193" width="8.140625" style="3" customWidth="1"/>
    <col min="8194" max="8194" width="13.7109375" style="3" customWidth="1"/>
    <col min="8195" max="8443" width="9.140625" style="3"/>
    <col min="8444" max="8444" width="9.42578125" style="3" customWidth="1"/>
    <col min="8445" max="8445" width="65.5703125" style="3" customWidth="1"/>
    <col min="8446" max="8446" width="7.85546875" style="3" customWidth="1"/>
    <col min="8447" max="8447" width="11.28515625" style="3" customWidth="1"/>
    <col min="8448" max="8448" width="11.7109375" style="3" customWidth="1"/>
    <col min="8449" max="8449" width="8.140625" style="3" customWidth="1"/>
    <col min="8450" max="8450" width="13.7109375" style="3" customWidth="1"/>
    <col min="8451" max="8699" width="9.140625" style="3"/>
    <col min="8700" max="8700" width="9.42578125" style="3" customWidth="1"/>
    <col min="8701" max="8701" width="65.5703125" style="3" customWidth="1"/>
    <col min="8702" max="8702" width="7.85546875" style="3" customWidth="1"/>
    <col min="8703" max="8703" width="11.28515625" style="3" customWidth="1"/>
    <col min="8704" max="8704" width="11.7109375" style="3" customWidth="1"/>
    <col min="8705" max="8705" width="8.140625" style="3" customWidth="1"/>
    <col min="8706" max="8706" width="13.7109375" style="3" customWidth="1"/>
    <col min="8707" max="8955" width="9.140625" style="3"/>
    <col min="8956" max="8956" width="9.42578125" style="3" customWidth="1"/>
    <col min="8957" max="8957" width="65.5703125" style="3" customWidth="1"/>
    <col min="8958" max="8958" width="7.85546875" style="3" customWidth="1"/>
    <col min="8959" max="8959" width="11.28515625" style="3" customWidth="1"/>
    <col min="8960" max="8960" width="11.7109375" style="3" customWidth="1"/>
    <col min="8961" max="8961" width="8.140625" style="3" customWidth="1"/>
    <col min="8962" max="8962" width="13.7109375" style="3" customWidth="1"/>
    <col min="8963" max="9211" width="9.140625" style="3"/>
    <col min="9212" max="9212" width="9.42578125" style="3" customWidth="1"/>
    <col min="9213" max="9213" width="65.5703125" style="3" customWidth="1"/>
    <col min="9214" max="9214" width="7.85546875" style="3" customWidth="1"/>
    <col min="9215" max="9215" width="11.28515625" style="3" customWidth="1"/>
    <col min="9216" max="9216" width="11.7109375" style="3" customWidth="1"/>
    <col min="9217" max="9217" width="8.140625" style="3" customWidth="1"/>
    <col min="9218" max="9218" width="13.7109375" style="3" customWidth="1"/>
    <col min="9219" max="9467" width="9.140625" style="3"/>
    <col min="9468" max="9468" width="9.42578125" style="3" customWidth="1"/>
    <col min="9469" max="9469" width="65.5703125" style="3" customWidth="1"/>
    <col min="9470" max="9470" width="7.85546875" style="3" customWidth="1"/>
    <col min="9471" max="9471" width="11.28515625" style="3" customWidth="1"/>
    <col min="9472" max="9472" width="11.7109375" style="3" customWidth="1"/>
    <col min="9473" max="9473" width="8.140625" style="3" customWidth="1"/>
    <col min="9474" max="9474" width="13.7109375" style="3" customWidth="1"/>
    <col min="9475" max="9723" width="9.140625" style="3"/>
    <col min="9724" max="9724" width="9.42578125" style="3" customWidth="1"/>
    <col min="9725" max="9725" width="65.5703125" style="3" customWidth="1"/>
    <col min="9726" max="9726" width="7.85546875" style="3" customWidth="1"/>
    <col min="9727" max="9727" width="11.28515625" style="3" customWidth="1"/>
    <col min="9728" max="9728" width="11.7109375" style="3" customWidth="1"/>
    <col min="9729" max="9729" width="8.140625" style="3" customWidth="1"/>
    <col min="9730" max="9730" width="13.7109375" style="3" customWidth="1"/>
    <col min="9731" max="9979" width="9.140625" style="3"/>
    <col min="9980" max="9980" width="9.42578125" style="3" customWidth="1"/>
    <col min="9981" max="9981" width="65.5703125" style="3" customWidth="1"/>
    <col min="9982" max="9982" width="7.85546875" style="3" customWidth="1"/>
    <col min="9983" max="9983" width="11.28515625" style="3" customWidth="1"/>
    <col min="9984" max="9984" width="11.7109375" style="3" customWidth="1"/>
    <col min="9985" max="9985" width="8.140625" style="3" customWidth="1"/>
    <col min="9986" max="9986" width="13.7109375" style="3" customWidth="1"/>
    <col min="9987" max="10235" width="9.140625" style="3"/>
    <col min="10236" max="10236" width="9.42578125" style="3" customWidth="1"/>
    <col min="10237" max="10237" width="65.5703125" style="3" customWidth="1"/>
    <col min="10238" max="10238" width="7.85546875" style="3" customWidth="1"/>
    <col min="10239" max="10239" width="11.28515625" style="3" customWidth="1"/>
    <col min="10240" max="10240" width="11.7109375" style="3" customWidth="1"/>
    <col min="10241" max="10241" width="8.140625" style="3" customWidth="1"/>
    <col min="10242" max="10242" width="13.7109375" style="3" customWidth="1"/>
    <col min="10243" max="10491" width="9.140625" style="3"/>
    <col min="10492" max="10492" width="9.42578125" style="3" customWidth="1"/>
    <col min="10493" max="10493" width="65.5703125" style="3" customWidth="1"/>
    <col min="10494" max="10494" width="7.85546875" style="3" customWidth="1"/>
    <col min="10495" max="10495" width="11.28515625" style="3" customWidth="1"/>
    <col min="10496" max="10496" width="11.7109375" style="3" customWidth="1"/>
    <col min="10497" max="10497" width="8.140625" style="3" customWidth="1"/>
    <col min="10498" max="10498" width="13.7109375" style="3" customWidth="1"/>
    <col min="10499" max="10747" width="9.140625" style="3"/>
    <col min="10748" max="10748" width="9.42578125" style="3" customWidth="1"/>
    <col min="10749" max="10749" width="65.5703125" style="3" customWidth="1"/>
    <col min="10750" max="10750" width="7.85546875" style="3" customWidth="1"/>
    <col min="10751" max="10751" width="11.28515625" style="3" customWidth="1"/>
    <col min="10752" max="10752" width="11.7109375" style="3" customWidth="1"/>
    <col min="10753" max="10753" width="8.140625" style="3" customWidth="1"/>
    <col min="10754" max="10754" width="13.7109375" style="3" customWidth="1"/>
    <col min="10755" max="11003" width="9.140625" style="3"/>
    <col min="11004" max="11004" width="9.42578125" style="3" customWidth="1"/>
    <col min="11005" max="11005" width="65.5703125" style="3" customWidth="1"/>
    <col min="11006" max="11006" width="7.85546875" style="3" customWidth="1"/>
    <col min="11007" max="11007" width="11.28515625" style="3" customWidth="1"/>
    <col min="11008" max="11008" width="11.7109375" style="3" customWidth="1"/>
    <col min="11009" max="11009" width="8.140625" style="3" customWidth="1"/>
    <col min="11010" max="11010" width="13.7109375" style="3" customWidth="1"/>
    <col min="11011" max="11259" width="9.140625" style="3"/>
    <col min="11260" max="11260" width="9.42578125" style="3" customWidth="1"/>
    <col min="11261" max="11261" width="65.5703125" style="3" customWidth="1"/>
    <col min="11262" max="11262" width="7.85546875" style="3" customWidth="1"/>
    <col min="11263" max="11263" width="11.28515625" style="3" customWidth="1"/>
    <col min="11264" max="11264" width="11.7109375" style="3" customWidth="1"/>
    <col min="11265" max="11265" width="8.140625" style="3" customWidth="1"/>
    <col min="11266" max="11266" width="13.7109375" style="3" customWidth="1"/>
    <col min="11267" max="11515" width="9.140625" style="3"/>
    <col min="11516" max="11516" width="9.42578125" style="3" customWidth="1"/>
    <col min="11517" max="11517" width="65.5703125" style="3" customWidth="1"/>
    <col min="11518" max="11518" width="7.85546875" style="3" customWidth="1"/>
    <col min="11519" max="11519" width="11.28515625" style="3" customWidth="1"/>
    <col min="11520" max="11520" width="11.7109375" style="3" customWidth="1"/>
    <col min="11521" max="11521" width="8.140625" style="3" customWidth="1"/>
    <col min="11522" max="11522" width="13.7109375" style="3" customWidth="1"/>
    <col min="11523" max="11771" width="9.140625" style="3"/>
    <col min="11772" max="11772" width="9.42578125" style="3" customWidth="1"/>
    <col min="11773" max="11773" width="65.5703125" style="3" customWidth="1"/>
    <col min="11774" max="11774" width="7.85546875" style="3" customWidth="1"/>
    <col min="11775" max="11775" width="11.28515625" style="3" customWidth="1"/>
    <col min="11776" max="11776" width="11.7109375" style="3" customWidth="1"/>
    <col min="11777" max="11777" width="8.140625" style="3" customWidth="1"/>
    <col min="11778" max="11778" width="13.7109375" style="3" customWidth="1"/>
    <col min="11779" max="12027" width="9.140625" style="3"/>
    <col min="12028" max="12028" width="9.42578125" style="3" customWidth="1"/>
    <col min="12029" max="12029" width="65.5703125" style="3" customWidth="1"/>
    <col min="12030" max="12030" width="7.85546875" style="3" customWidth="1"/>
    <col min="12031" max="12031" width="11.28515625" style="3" customWidth="1"/>
    <col min="12032" max="12032" width="11.7109375" style="3" customWidth="1"/>
    <col min="12033" max="12033" width="8.140625" style="3" customWidth="1"/>
    <col min="12034" max="12034" width="13.7109375" style="3" customWidth="1"/>
    <col min="12035" max="12283" width="9.140625" style="3"/>
    <col min="12284" max="12284" width="9.42578125" style="3" customWidth="1"/>
    <col min="12285" max="12285" width="65.5703125" style="3" customWidth="1"/>
    <col min="12286" max="12286" width="7.85546875" style="3" customWidth="1"/>
    <col min="12287" max="12287" width="11.28515625" style="3" customWidth="1"/>
    <col min="12288" max="12288" width="11.7109375" style="3" customWidth="1"/>
    <col min="12289" max="12289" width="8.140625" style="3" customWidth="1"/>
    <col min="12290" max="12290" width="13.7109375" style="3" customWidth="1"/>
    <col min="12291" max="12539" width="9.140625" style="3"/>
    <col min="12540" max="12540" width="9.42578125" style="3" customWidth="1"/>
    <col min="12541" max="12541" width="65.5703125" style="3" customWidth="1"/>
    <col min="12542" max="12542" width="7.85546875" style="3" customWidth="1"/>
    <col min="12543" max="12543" width="11.28515625" style="3" customWidth="1"/>
    <col min="12544" max="12544" width="11.7109375" style="3" customWidth="1"/>
    <col min="12545" max="12545" width="8.140625" style="3" customWidth="1"/>
    <col min="12546" max="12546" width="13.7109375" style="3" customWidth="1"/>
    <col min="12547" max="12795" width="9.140625" style="3"/>
    <col min="12796" max="12796" width="9.42578125" style="3" customWidth="1"/>
    <col min="12797" max="12797" width="65.5703125" style="3" customWidth="1"/>
    <col min="12798" max="12798" width="7.85546875" style="3" customWidth="1"/>
    <col min="12799" max="12799" width="11.28515625" style="3" customWidth="1"/>
    <col min="12800" max="12800" width="11.7109375" style="3" customWidth="1"/>
    <col min="12801" max="12801" width="8.140625" style="3" customWidth="1"/>
    <col min="12802" max="12802" width="13.7109375" style="3" customWidth="1"/>
    <col min="12803" max="13051" width="9.140625" style="3"/>
    <col min="13052" max="13052" width="9.42578125" style="3" customWidth="1"/>
    <col min="13053" max="13053" width="65.5703125" style="3" customWidth="1"/>
    <col min="13054" max="13054" width="7.85546875" style="3" customWidth="1"/>
    <col min="13055" max="13055" width="11.28515625" style="3" customWidth="1"/>
    <col min="13056" max="13056" width="11.7109375" style="3" customWidth="1"/>
    <col min="13057" max="13057" width="8.140625" style="3" customWidth="1"/>
    <col min="13058" max="13058" width="13.7109375" style="3" customWidth="1"/>
    <col min="13059" max="13307" width="9.140625" style="3"/>
    <col min="13308" max="13308" width="9.42578125" style="3" customWidth="1"/>
    <col min="13309" max="13309" width="65.5703125" style="3" customWidth="1"/>
    <col min="13310" max="13310" width="7.85546875" style="3" customWidth="1"/>
    <col min="13311" max="13311" width="11.28515625" style="3" customWidth="1"/>
    <col min="13312" max="13312" width="11.7109375" style="3" customWidth="1"/>
    <col min="13313" max="13313" width="8.140625" style="3" customWidth="1"/>
    <col min="13314" max="13314" width="13.7109375" style="3" customWidth="1"/>
    <col min="13315" max="13563" width="9.140625" style="3"/>
    <col min="13564" max="13564" width="9.42578125" style="3" customWidth="1"/>
    <col min="13565" max="13565" width="65.5703125" style="3" customWidth="1"/>
    <col min="13566" max="13566" width="7.85546875" style="3" customWidth="1"/>
    <col min="13567" max="13567" width="11.28515625" style="3" customWidth="1"/>
    <col min="13568" max="13568" width="11.7109375" style="3" customWidth="1"/>
    <col min="13569" max="13569" width="8.140625" style="3" customWidth="1"/>
    <col min="13570" max="13570" width="13.7109375" style="3" customWidth="1"/>
    <col min="13571" max="13819" width="9.140625" style="3"/>
    <col min="13820" max="13820" width="9.42578125" style="3" customWidth="1"/>
    <col min="13821" max="13821" width="65.5703125" style="3" customWidth="1"/>
    <col min="13822" max="13822" width="7.85546875" style="3" customWidth="1"/>
    <col min="13823" max="13823" width="11.28515625" style="3" customWidth="1"/>
    <col min="13824" max="13824" width="11.7109375" style="3" customWidth="1"/>
    <col min="13825" max="13825" width="8.140625" style="3" customWidth="1"/>
    <col min="13826" max="13826" width="13.7109375" style="3" customWidth="1"/>
    <col min="13827" max="14075" width="9.140625" style="3"/>
    <col min="14076" max="14076" width="9.42578125" style="3" customWidth="1"/>
    <col min="14077" max="14077" width="65.5703125" style="3" customWidth="1"/>
    <col min="14078" max="14078" width="7.85546875" style="3" customWidth="1"/>
    <col min="14079" max="14079" width="11.28515625" style="3" customWidth="1"/>
    <col min="14080" max="14080" width="11.7109375" style="3" customWidth="1"/>
    <col min="14081" max="14081" width="8.140625" style="3" customWidth="1"/>
    <col min="14082" max="14082" width="13.7109375" style="3" customWidth="1"/>
    <col min="14083" max="14331" width="9.140625" style="3"/>
    <col min="14332" max="14332" width="9.42578125" style="3" customWidth="1"/>
    <col min="14333" max="14333" width="65.5703125" style="3" customWidth="1"/>
    <col min="14334" max="14334" width="7.85546875" style="3" customWidth="1"/>
    <col min="14335" max="14335" width="11.28515625" style="3" customWidth="1"/>
    <col min="14336" max="14336" width="11.7109375" style="3" customWidth="1"/>
    <col min="14337" max="14337" width="8.140625" style="3" customWidth="1"/>
    <col min="14338" max="14338" width="13.7109375" style="3" customWidth="1"/>
    <col min="14339" max="14587" width="9.140625" style="3"/>
    <col min="14588" max="14588" width="9.42578125" style="3" customWidth="1"/>
    <col min="14589" max="14589" width="65.5703125" style="3" customWidth="1"/>
    <col min="14590" max="14590" width="7.85546875" style="3" customWidth="1"/>
    <col min="14591" max="14591" width="11.28515625" style="3" customWidth="1"/>
    <col min="14592" max="14592" width="11.7109375" style="3" customWidth="1"/>
    <col min="14593" max="14593" width="8.140625" style="3" customWidth="1"/>
    <col min="14594" max="14594" width="13.7109375" style="3" customWidth="1"/>
    <col min="14595" max="14843" width="9.140625" style="3"/>
    <col min="14844" max="14844" width="9.42578125" style="3" customWidth="1"/>
    <col min="14845" max="14845" width="65.5703125" style="3" customWidth="1"/>
    <col min="14846" max="14846" width="7.85546875" style="3" customWidth="1"/>
    <col min="14847" max="14847" width="11.28515625" style="3" customWidth="1"/>
    <col min="14848" max="14848" width="11.7109375" style="3" customWidth="1"/>
    <col min="14849" max="14849" width="8.140625" style="3" customWidth="1"/>
    <col min="14850" max="14850" width="13.7109375" style="3" customWidth="1"/>
    <col min="14851" max="15099" width="9.140625" style="3"/>
    <col min="15100" max="15100" width="9.42578125" style="3" customWidth="1"/>
    <col min="15101" max="15101" width="65.5703125" style="3" customWidth="1"/>
    <col min="15102" max="15102" width="7.85546875" style="3" customWidth="1"/>
    <col min="15103" max="15103" width="11.28515625" style="3" customWidth="1"/>
    <col min="15104" max="15104" width="11.7109375" style="3" customWidth="1"/>
    <col min="15105" max="15105" width="8.140625" style="3" customWidth="1"/>
    <col min="15106" max="15106" width="13.7109375" style="3" customWidth="1"/>
    <col min="15107" max="15355" width="9.140625" style="3"/>
    <col min="15356" max="15356" width="9.42578125" style="3" customWidth="1"/>
    <col min="15357" max="15357" width="65.5703125" style="3" customWidth="1"/>
    <col min="15358" max="15358" width="7.85546875" style="3" customWidth="1"/>
    <col min="15359" max="15359" width="11.28515625" style="3" customWidth="1"/>
    <col min="15360" max="15360" width="11.7109375" style="3" customWidth="1"/>
    <col min="15361" max="15361" width="8.140625" style="3" customWidth="1"/>
    <col min="15362" max="15362" width="13.7109375" style="3" customWidth="1"/>
    <col min="15363" max="15611" width="9.140625" style="3"/>
    <col min="15612" max="15612" width="9.42578125" style="3" customWidth="1"/>
    <col min="15613" max="15613" width="65.5703125" style="3" customWidth="1"/>
    <col min="15614" max="15614" width="7.85546875" style="3" customWidth="1"/>
    <col min="15615" max="15615" width="11.28515625" style="3" customWidth="1"/>
    <col min="15616" max="15616" width="11.7109375" style="3" customWidth="1"/>
    <col min="15617" max="15617" width="8.140625" style="3" customWidth="1"/>
    <col min="15618" max="15618" width="13.7109375" style="3" customWidth="1"/>
    <col min="15619" max="15867" width="9.140625" style="3"/>
    <col min="15868" max="15868" width="9.42578125" style="3" customWidth="1"/>
    <col min="15869" max="15869" width="65.5703125" style="3" customWidth="1"/>
    <col min="15870" max="15870" width="7.85546875" style="3" customWidth="1"/>
    <col min="15871" max="15871" width="11.28515625" style="3" customWidth="1"/>
    <col min="15872" max="15872" width="11.7109375" style="3" customWidth="1"/>
    <col min="15873" max="15873" width="8.140625" style="3" customWidth="1"/>
    <col min="15874" max="15874" width="13.7109375" style="3" customWidth="1"/>
    <col min="15875" max="16123" width="9.140625" style="3"/>
    <col min="16124" max="16124" width="9.42578125" style="3" customWidth="1"/>
    <col min="16125" max="16125" width="65.5703125" style="3" customWidth="1"/>
    <col min="16126" max="16126" width="7.85546875" style="3" customWidth="1"/>
    <col min="16127" max="16127" width="11.28515625" style="3" customWidth="1"/>
    <col min="16128" max="16128" width="11.7109375" style="3" customWidth="1"/>
    <col min="16129" max="16129" width="8.140625" style="3" customWidth="1"/>
    <col min="16130" max="16130" width="13.7109375" style="3" customWidth="1"/>
    <col min="16131" max="16384" width="9.140625" style="3"/>
  </cols>
  <sheetData>
    <row r="1" spans="1:9" ht="17.25">
      <c r="H1" s="5" t="s">
        <v>0</v>
      </c>
    </row>
    <row r="2" spans="1:9" ht="16.5">
      <c r="H2" s="6" t="s">
        <v>1</v>
      </c>
    </row>
    <row r="3" spans="1:9" ht="16.5">
      <c r="H3" s="7" t="s">
        <v>2</v>
      </c>
    </row>
    <row r="4" spans="1:9" ht="24.75" customHeight="1">
      <c r="I4" s="8"/>
    </row>
    <row r="5" spans="1:9" s="10" customFormat="1" ht="33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9" ht="16.5" customHeight="1">
      <c r="H6" s="11" t="s">
        <v>4</v>
      </c>
    </row>
    <row r="7" spans="1:9" s="16" customFormat="1" ht="64.5" customHeight="1">
      <c r="A7" s="12" t="s">
        <v>5</v>
      </c>
      <c r="B7" s="13" t="s">
        <v>6</v>
      </c>
      <c r="C7" s="13" t="s">
        <v>7</v>
      </c>
      <c r="D7" s="14" t="s">
        <v>8</v>
      </c>
      <c r="E7" s="14" t="s">
        <v>9</v>
      </c>
      <c r="F7" s="14" t="s">
        <v>10</v>
      </c>
      <c r="G7" s="15" t="s">
        <v>11</v>
      </c>
      <c r="H7" s="14" t="s">
        <v>12</v>
      </c>
    </row>
    <row r="8" spans="1:9" s="16" customFormat="1" ht="19.5">
      <c r="A8" s="17" t="s">
        <v>13</v>
      </c>
      <c r="B8" s="18" t="s">
        <v>14</v>
      </c>
      <c r="C8" s="19">
        <v>883</v>
      </c>
      <c r="D8" s="20"/>
      <c r="E8" s="20"/>
      <c r="F8" s="20"/>
      <c r="G8" s="20"/>
      <c r="H8" s="21">
        <f>H9</f>
        <v>-350</v>
      </c>
    </row>
    <row r="9" spans="1:9" s="10" customFormat="1" ht="18.75" customHeight="1">
      <c r="A9" s="22" t="s">
        <v>15</v>
      </c>
      <c r="B9" s="23" t="s">
        <v>16</v>
      </c>
      <c r="C9" s="24">
        <v>883</v>
      </c>
      <c r="D9" s="25" t="s">
        <v>17</v>
      </c>
      <c r="E9" s="25"/>
      <c r="F9" s="25"/>
      <c r="G9" s="25"/>
      <c r="H9" s="26">
        <f>H10+H17</f>
        <v>-350</v>
      </c>
    </row>
    <row r="10" spans="1:9" ht="33.75" customHeight="1">
      <c r="A10" s="27" t="s">
        <v>18</v>
      </c>
      <c r="B10" s="28" t="s">
        <v>19</v>
      </c>
      <c r="C10" s="29">
        <v>883</v>
      </c>
      <c r="D10" s="30" t="s">
        <v>20</v>
      </c>
      <c r="E10" s="30"/>
      <c r="F10" s="30"/>
      <c r="G10" s="30"/>
      <c r="H10" s="31">
        <f>H11</f>
        <v>181.5</v>
      </c>
    </row>
    <row r="11" spans="1:9">
      <c r="A11" s="32" t="s">
        <v>21</v>
      </c>
      <c r="B11" s="33" t="s">
        <v>22</v>
      </c>
      <c r="C11" s="34">
        <v>883</v>
      </c>
      <c r="D11" s="35" t="s">
        <v>20</v>
      </c>
      <c r="E11" s="35" t="s">
        <v>23</v>
      </c>
      <c r="F11" s="35"/>
      <c r="G11" s="35"/>
      <c r="H11" s="36">
        <f>H12</f>
        <v>181.5</v>
      </c>
    </row>
    <row r="12" spans="1:9" ht="51" customHeight="1">
      <c r="A12" s="37"/>
      <c r="B12" s="38" t="s">
        <v>24</v>
      </c>
      <c r="C12" s="39">
        <v>883</v>
      </c>
      <c r="D12" s="40" t="s">
        <v>20</v>
      </c>
      <c r="E12" s="40" t="s">
        <v>23</v>
      </c>
      <c r="F12" s="40" t="s">
        <v>25</v>
      </c>
      <c r="G12" s="40"/>
      <c r="H12" s="41">
        <f>H13</f>
        <v>181.5</v>
      </c>
    </row>
    <row r="13" spans="1:9" ht="19.5" customHeight="1">
      <c r="A13" s="37"/>
      <c r="B13" s="38" t="s">
        <v>26</v>
      </c>
      <c r="C13" s="39">
        <v>883</v>
      </c>
      <c r="D13" s="40" t="s">
        <v>20</v>
      </c>
      <c r="E13" s="40" t="s">
        <v>23</v>
      </c>
      <c r="F13" s="40" t="s">
        <v>27</v>
      </c>
      <c r="G13" s="40"/>
      <c r="H13" s="41">
        <f>H14</f>
        <v>181.5</v>
      </c>
    </row>
    <row r="14" spans="1:9" ht="33" customHeight="1">
      <c r="A14" s="37"/>
      <c r="B14" s="38" t="s">
        <v>28</v>
      </c>
      <c r="C14" s="39">
        <v>883</v>
      </c>
      <c r="D14" s="40" t="s">
        <v>20</v>
      </c>
      <c r="E14" s="40" t="s">
        <v>23</v>
      </c>
      <c r="F14" s="40" t="s">
        <v>29</v>
      </c>
      <c r="G14" s="40"/>
      <c r="H14" s="41">
        <f>H15+H16</f>
        <v>181.5</v>
      </c>
    </row>
    <row r="15" spans="1:9" ht="18" customHeight="1">
      <c r="A15" s="37" t="s">
        <v>30</v>
      </c>
      <c r="B15" s="42" t="s">
        <v>31</v>
      </c>
      <c r="C15" s="39">
        <v>883</v>
      </c>
      <c r="D15" s="40" t="s">
        <v>20</v>
      </c>
      <c r="E15" s="40" t="s">
        <v>23</v>
      </c>
      <c r="F15" s="40" t="s">
        <v>29</v>
      </c>
      <c r="G15" s="40" t="s">
        <v>32</v>
      </c>
      <c r="H15" s="43">
        <v>143.6</v>
      </c>
    </row>
    <row r="16" spans="1:9" ht="18" customHeight="1">
      <c r="A16" s="37" t="s">
        <v>33</v>
      </c>
      <c r="B16" s="42" t="s">
        <v>34</v>
      </c>
      <c r="C16" s="39">
        <v>883</v>
      </c>
      <c r="D16" s="40" t="s">
        <v>20</v>
      </c>
      <c r="E16" s="40" t="s">
        <v>23</v>
      </c>
      <c r="F16" s="40" t="s">
        <v>29</v>
      </c>
      <c r="G16" s="40" t="s">
        <v>35</v>
      </c>
      <c r="H16" s="43">
        <v>37.9</v>
      </c>
    </row>
    <row r="17" spans="1:8" ht="31.5">
      <c r="A17" s="44" t="s">
        <v>36</v>
      </c>
      <c r="B17" s="28" t="s">
        <v>37</v>
      </c>
      <c r="C17" s="29">
        <v>883</v>
      </c>
      <c r="D17" s="45" t="s">
        <v>38</v>
      </c>
      <c r="E17" s="46"/>
      <c r="F17" s="45"/>
      <c r="G17" s="45"/>
      <c r="H17" s="47">
        <f>H18</f>
        <v>-531.5</v>
      </c>
    </row>
    <row r="18" spans="1:8" ht="19.5" customHeight="1">
      <c r="A18" s="32" t="s">
        <v>39</v>
      </c>
      <c r="B18" s="33" t="s">
        <v>40</v>
      </c>
      <c r="C18" s="34">
        <v>883</v>
      </c>
      <c r="D18" s="35" t="s">
        <v>38</v>
      </c>
      <c r="E18" s="35" t="s">
        <v>41</v>
      </c>
      <c r="F18" s="35"/>
      <c r="G18" s="35"/>
      <c r="H18" s="36">
        <f>H19+H24</f>
        <v>-531.5</v>
      </c>
    </row>
    <row r="19" spans="1:8" ht="48.75" customHeight="1">
      <c r="A19" s="37"/>
      <c r="B19" s="38" t="s">
        <v>24</v>
      </c>
      <c r="C19" s="39">
        <v>883</v>
      </c>
      <c r="D19" s="40" t="s">
        <v>38</v>
      </c>
      <c r="E19" s="40" t="s">
        <v>41</v>
      </c>
      <c r="F19" s="40" t="s">
        <v>25</v>
      </c>
      <c r="G19" s="40"/>
      <c r="H19" s="41">
        <f>H20</f>
        <v>-186.5</v>
      </c>
    </row>
    <row r="20" spans="1:8" ht="20.25" customHeight="1">
      <c r="A20" s="37"/>
      <c r="B20" s="38" t="s">
        <v>26</v>
      </c>
      <c r="C20" s="39">
        <v>883</v>
      </c>
      <c r="D20" s="40" t="s">
        <v>38</v>
      </c>
      <c r="E20" s="40" t="s">
        <v>41</v>
      </c>
      <c r="F20" s="40" t="s">
        <v>27</v>
      </c>
      <c r="G20" s="40"/>
      <c r="H20" s="41">
        <f>H21</f>
        <v>-186.5</v>
      </c>
    </row>
    <row r="21" spans="1:8" ht="31.5" customHeight="1">
      <c r="A21" s="37"/>
      <c r="B21" s="38" t="s">
        <v>28</v>
      </c>
      <c r="C21" s="39">
        <v>883</v>
      </c>
      <c r="D21" s="40" t="s">
        <v>38</v>
      </c>
      <c r="E21" s="40" t="s">
        <v>41</v>
      </c>
      <c r="F21" s="40" t="s">
        <v>29</v>
      </c>
      <c r="G21" s="40"/>
      <c r="H21" s="41">
        <f>H22+H23</f>
        <v>-186.5</v>
      </c>
    </row>
    <row r="22" spans="1:8" ht="18.75" customHeight="1">
      <c r="A22" s="37" t="s">
        <v>42</v>
      </c>
      <c r="B22" s="42" t="s">
        <v>31</v>
      </c>
      <c r="C22" s="39">
        <v>883</v>
      </c>
      <c r="D22" s="40" t="s">
        <v>38</v>
      </c>
      <c r="E22" s="40" t="s">
        <v>41</v>
      </c>
      <c r="F22" s="40" t="s">
        <v>29</v>
      </c>
      <c r="G22" s="40" t="s">
        <v>32</v>
      </c>
      <c r="H22" s="43">
        <v>-79</v>
      </c>
    </row>
    <row r="23" spans="1:8" ht="18.75" customHeight="1">
      <c r="A23" s="37" t="s">
        <v>43</v>
      </c>
      <c r="B23" s="42" t="s">
        <v>34</v>
      </c>
      <c r="C23" s="39">
        <v>883</v>
      </c>
      <c r="D23" s="40" t="s">
        <v>38</v>
      </c>
      <c r="E23" s="40" t="s">
        <v>41</v>
      </c>
      <c r="F23" s="40" t="s">
        <v>29</v>
      </c>
      <c r="G23" s="40" t="s">
        <v>35</v>
      </c>
      <c r="H23" s="43">
        <v>-107.5</v>
      </c>
    </row>
    <row r="24" spans="1:8" ht="19.5" customHeight="1">
      <c r="A24" s="37"/>
      <c r="B24" s="38" t="s">
        <v>44</v>
      </c>
      <c r="C24" s="39">
        <v>883</v>
      </c>
      <c r="D24" s="40" t="s">
        <v>38</v>
      </c>
      <c r="E24" s="40" t="s">
        <v>41</v>
      </c>
      <c r="F24" s="40" t="s">
        <v>45</v>
      </c>
      <c r="G24" s="40"/>
      <c r="H24" s="41">
        <f>H25</f>
        <v>-345</v>
      </c>
    </row>
    <row r="25" spans="1:8" ht="19.5" customHeight="1">
      <c r="A25" s="37"/>
      <c r="B25" s="38" t="s">
        <v>46</v>
      </c>
      <c r="C25" s="39">
        <v>883</v>
      </c>
      <c r="D25" s="40" t="s">
        <v>38</v>
      </c>
      <c r="E25" s="40" t="s">
        <v>41</v>
      </c>
      <c r="F25" s="40" t="s">
        <v>47</v>
      </c>
      <c r="G25" s="40"/>
      <c r="H25" s="41">
        <f>H26</f>
        <v>-345</v>
      </c>
    </row>
    <row r="26" spans="1:8" ht="15.75" customHeight="1">
      <c r="A26" s="37"/>
      <c r="B26" s="38" t="s">
        <v>46</v>
      </c>
      <c r="C26" s="39">
        <v>883</v>
      </c>
      <c r="D26" s="40" t="s">
        <v>38</v>
      </c>
      <c r="E26" s="40" t="s">
        <v>41</v>
      </c>
      <c r="F26" s="40" t="s">
        <v>48</v>
      </c>
      <c r="G26" s="40"/>
      <c r="H26" s="41">
        <f>H27+H28+H29</f>
        <v>-345</v>
      </c>
    </row>
    <row r="27" spans="1:8">
      <c r="A27" s="37" t="s">
        <v>49</v>
      </c>
      <c r="B27" s="48" t="s">
        <v>50</v>
      </c>
      <c r="C27" s="39">
        <v>883</v>
      </c>
      <c r="D27" s="40" t="s">
        <v>38</v>
      </c>
      <c r="E27" s="40" t="s">
        <v>41</v>
      </c>
      <c r="F27" s="40" t="s">
        <v>48</v>
      </c>
      <c r="G27" s="40" t="s">
        <v>51</v>
      </c>
      <c r="H27" s="43">
        <v>-4</v>
      </c>
    </row>
    <row r="28" spans="1:8" ht="19.5" customHeight="1">
      <c r="A28" s="37" t="s">
        <v>52</v>
      </c>
      <c r="B28" s="42" t="s">
        <v>53</v>
      </c>
      <c r="C28" s="39">
        <v>883</v>
      </c>
      <c r="D28" s="40" t="s">
        <v>38</v>
      </c>
      <c r="E28" s="40" t="s">
        <v>41</v>
      </c>
      <c r="F28" s="40" t="s">
        <v>48</v>
      </c>
      <c r="G28" s="40" t="s">
        <v>54</v>
      </c>
      <c r="H28" s="41">
        <v>-317</v>
      </c>
    </row>
    <row r="29" spans="1:8" ht="21" customHeight="1">
      <c r="A29" s="37" t="s">
        <v>55</v>
      </c>
      <c r="B29" s="42" t="s">
        <v>56</v>
      </c>
      <c r="C29" s="39">
        <v>883</v>
      </c>
      <c r="D29" s="40" t="s">
        <v>38</v>
      </c>
      <c r="E29" s="40" t="s">
        <v>41</v>
      </c>
      <c r="F29" s="40" t="s">
        <v>48</v>
      </c>
      <c r="G29" s="40" t="s">
        <v>57</v>
      </c>
      <c r="H29" s="43">
        <v>-24</v>
      </c>
    </row>
    <row r="30" spans="1:8" s="10" customFormat="1" ht="19.5">
      <c r="A30" s="49" t="s">
        <v>13</v>
      </c>
      <c r="B30" s="50" t="s">
        <v>58</v>
      </c>
      <c r="C30" s="51">
        <v>980</v>
      </c>
      <c r="D30" s="52"/>
      <c r="E30" s="52"/>
      <c r="F30" s="52"/>
      <c r="G30" s="52"/>
      <c r="H30" s="53">
        <f>H31+H67+H75+H108+H139+H90+H58</f>
        <v>-6650</v>
      </c>
    </row>
    <row r="31" spans="1:8" s="10" customFormat="1">
      <c r="A31" s="54" t="s">
        <v>15</v>
      </c>
      <c r="B31" s="55" t="s">
        <v>16</v>
      </c>
      <c r="C31" s="56">
        <v>980</v>
      </c>
      <c r="D31" s="57" t="s">
        <v>17</v>
      </c>
      <c r="E31" s="57"/>
      <c r="F31" s="57"/>
      <c r="G31" s="57"/>
      <c r="H31" s="58">
        <f>H32+H53</f>
        <v>-478.49999999999989</v>
      </c>
    </row>
    <row r="32" spans="1:8" ht="35.25" customHeight="1">
      <c r="A32" s="59" t="s">
        <v>18</v>
      </c>
      <c r="B32" s="60" t="s">
        <v>59</v>
      </c>
      <c r="C32" s="61">
        <v>980</v>
      </c>
      <c r="D32" s="62" t="s">
        <v>60</v>
      </c>
      <c r="E32" s="62"/>
      <c r="F32" s="62"/>
      <c r="G32" s="62"/>
      <c r="H32" s="63">
        <f>H39+H33</f>
        <v>-881.49999999999989</v>
      </c>
    </row>
    <row r="33" spans="1:8" ht="18.75" customHeight="1">
      <c r="A33" s="32" t="s">
        <v>21</v>
      </c>
      <c r="B33" s="33" t="s">
        <v>61</v>
      </c>
      <c r="C33" s="34">
        <v>980</v>
      </c>
      <c r="D33" s="35" t="s">
        <v>60</v>
      </c>
      <c r="E33" s="35" t="s">
        <v>62</v>
      </c>
      <c r="F33" s="35"/>
      <c r="G33" s="35"/>
      <c r="H33" s="36">
        <f>H34</f>
        <v>222.4</v>
      </c>
    </row>
    <row r="34" spans="1:8" ht="21" customHeight="1">
      <c r="A34" s="37"/>
      <c r="B34" s="38" t="s">
        <v>24</v>
      </c>
      <c r="C34" s="39">
        <v>980</v>
      </c>
      <c r="D34" s="40" t="s">
        <v>60</v>
      </c>
      <c r="E34" s="40" t="s">
        <v>62</v>
      </c>
      <c r="F34" s="40" t="s">
        <v>25</v>
      </c>
      <c r="G34" s="40"/>
      <c r="H34" s="41">
        <f>H35</f>
        <v>222.4</v>
      </c>
    </row>
    <row r="35" spans="1:8" ht="18" customHeight="1">
      <c r="A35" s="37"/>
      <c r="B35" s="38" t="s">
        <v>26</v>
      </c>
      <c r="C35" s="39">
        <v>980</v>
      </c>
      <c r="D35" s="40" t="s">
        <v>60</v>
      </c>
      <c r="E35" s="40" t="s">
        <v>62</v>
      </c>
      <c r="F35" s="40" t="s">
        <v>27</v>
      </c>
      <c r="G35" s="40"/>
      <c r="H35" s="41">
        <f>H36</f>
        <v>222.4</v>
      </c>
    </row>
    <row r="36" spans="1:8" ht="17.25" customHeight="1">
      <c r="A36" s="37"/>
      <c r="B36" s="38" t="s">
        <v>28</v>
      </c>
      <c r="C36" s="39">
        <v>980</v>
      </c>
      <c r="D36" s="40" t="s">
        <v>60</v>
      </c>
      <c r="E36" s="40" t="s">
        <v>62</v>
      </c>
      <c r="F36" s="40" t="s">
        <v>29</v>
      </c>
      <c r="G36" s="40"/>
      <c r="H36" s="41">
        <f>H37+H38</f>
        <v>222.4</v>
      </c>
    </row>
    <row r="37" spans="1:8" s="10" customFormat="1">
      <c r="A37" s="37" t="s">
        <v>30</v>
      </c>
      <c r="B37" s="42" t="s">
        <v>31</v>
      </c>
      <c r="C37" s="39">
        <v>980</v>
      </c>
      <c r="D37" s="40" t="s">
        <v>60</v>
      </c>
      <c r="E37" s="40" t="s">
        <v>62</v>
      </c>
      <c r="F37" s="40" t="s">
        <v>29</v>
      </c>
      <c r="G37" s="40" t="s">
        <v>32</v>
      </c>
      <c r="H37" s="43">
        <v>193</v>
      </c>
    </row>
    <row r="38" spans="1:8" s="10" customFormat="1">
      <c r="A38" s="37" t="s">
        <v>33</v>
      </c>
      <c r="B38" s="42" t="s">
        <v>34</v>
      </c>
      <c r="C38" s="39">
        <v>980</v>
      </c>
      <c r="D38" s="40" t="s">
        <v>60</v>
      </c>
      <c r="E38" s="40" t="s">
        <v>62</v>
      </c>
      <c r="F38" s="40" t="s">
        <v>29</v>
      </c>
      <c r="G38" s="40" t="s">
        <v>35</v>
      </c>
      <c r="H38" s="43">
        <v>29.4</v>
      </c>
    </row>
    <row r="39" spans="1:8" s="64" customFormat="1" ht="17.25" customHeight="1">
      <c r="A39" s="32" t="s">
        <v>63</v>
      </c>
      <c r="B39" s="33" t="s">
        <v>64</v>
      </c>
      <c r="C39" s="34">
        <v>980</v>
      </c>
      <c r="D39" s="35" t="s">
        <v>60</v>
      </c>
      <c r="E39" s="35" t="s">
        <v>65</v>
      </c>
      <c r="F39" s="35"/>
      <c r="G39" s="35"/>
      <c r="H39" s="36">
        <f t="shared" ref="H39:H47" si="0">H40</f>
        <v>-1103.8999999999999</v>
      </c>
    </row>
    <row r="40" spans="1:8" s="70" customFormat="1" ht="18" customHeight="1">
      <c r="A40" s="65" t="s">
        <v>66</v>
      </c>
      <c r="B40" s="66" t="s">
        <v>67</v>
      </c>
      <c r="C40" s="67">
        <v>980</v>
      </c>
      <c r="D40" s="68" t="s">
        <v>60</v>
      </c>
      <c r="E40" s="68" t="s">
        <v>68</v>
      </c>
      <c r="F40" s="68"/>
      <c r="G40" s="68"/>
      <c r="H40" s="69">
        <f>H46+H41</f>
        <v>-1103.8999999999999</v>
      </c>
    </row>
    <row r="41" spans="1:8" s="70" customFormat="1" ht="19.5" customHeight="1">
      <c r="A41" s="37"/>
      <c r="B41" s="38" t="s">
        <v>24</v>
      </c>
      <c r="C41" s="39">
        <v>980</v>
      </c>
      <c r="D41" s="40" t="s">
        <v>60</v>
      </c>
      <c r="E41" s="40" t="s">
        <v>68</v>
      </c>
      <c r="F41" s="40" t="s">
        <v>25</v>
      </c>
      <c r="G41" s="40"/>
      <c r="H41" s="41">
        <f>H42</f>
        <v>-353.59999999999997</v>
      </c>
    </row>
    <row r="42" spans="1:8" s="70" customFormat="1">
      <c r="A42" s="37"/>
      <c r="B42" s="38" t="s">
        <v>26</v>
      </c>
      <c r="C42" s="39">
        <v>980</v>
      </c>
      <c r="D42" s="40" t="s">
        <v>60</v>
      </c>
      <c r="E42" s="40" t="s">
        <v>68</v>
      </c>
      <c r="F42" s="40" t="s">
        <v>27</v>
      </c>
      <c r="G42" s="40"/>
      <c r="H42" s="41">
        <f>H43</f>
        <v>-353.59999999999997</v>
      </c>
    </row>
    <row r="43" spans="1:8" s="70" customFormat="1" ht="31.5">
      <c r="A43" s="37"/>
      <c r="B43" s="38" t="s">
        <v>28</v>
      </c>
      <c r="C43" s="39">
        <v>980</v>
      </c>
      <c r="D43" s="40" t="s">
        <v>60</v>
      </c>
      <c r="E43" s="40" t="s">
        <v>68</v>
      </c>
      <c r="F43" s="40" t="s">
        <v>29</v>
      </c>
      <c r="G43" s="40"/>
      <c r="H43" s="41">
        <f>H44+H45</f>
        <v>-353.59999999999997</v>
      </c>
    </row>
    <row r="44" spans="1:8" s="70" customFormat="1">
      <c r="A44" s="37" t="s">
        <v>69</v>
      </c>
      <c r="B44" s="42" t="s">
        <v>31</v>
      </c>
      <c r="C44" s="39">
        <v>980</v>
      </c>
      <c r="D44" s="40" t="s">
        <v>60</v>
      </c>
      <c r="E44" s="40" t="s">
        <v>68</v>
      </c>
      <c r="F44" s="40" t="s">
        <v>29</v>
      </c>
      <c r="G44" s="40" t="s">
        <v>32</v>
      </c>
      <c r="H44" s="43">
        <v>-324.2</v>
      </c>
    </row>
    <row r="45" spans="1:8" s="10" customFormat="1" ht="19.5" customHeight="1">
      <c r="A45" s="37" t="s">
        <v>70</v>
      </c>
      <c r="B45" s="48" t="s">
        <v>34</v>
      </c>
      <c r="C45" s="39">
        <v>980</v>
      </c>
      <c r="D45" s="40" t="s">
        <v>60</v>
      </c>
      <c r="E45" s="40" t="s">
        <v>68</v>
      </c>
      <c r="F45" s="40" t="s">
        <v>29</v>
      </c>
      <c r="G45" s="40" t="s">
        <v>35</v>
      </c>
      <c r="H45" s="43">
        <v>-29.4</v>
      </c>
    </row>
    <row r="46" spans="1:8" s="10" customFormat="1">
      <c r="A46" s="37"/>
      <c r="B46" s="38" t="s">
        <v>44</v>
      </c>
      <c r="C46" s="39">
        <v>980</v>
      </c>
      <c r="D46" s="40" t="s">
        <v>60</v>
      </c>
      <c r="E46" s="40" t="s">
        <v>68</v>
      </c>
      <c r="F46" s="40" t="s">
        <v>45</v>
      </c>
      <c r="G46" s="40"/>
      <c r="H46" s="41">
        <f t="shared" si="0"/>
        <v>-750.3</v>
      </c>
    </row>
    <row r="47" spans="1:8" s="70" customFormat="1">
      <c r="A47" s="37"/>
      <c r="B47" s="38" t="s">
        <v>46</v>
      </c>
      <c r="C47" s="39">
        <v>980</v>
      </c>
      <c r="D47" s="40" t="s">
        <v>60</v>
      </c>
      <c r="E47" s="40" t="s">
        <v>68</v>
      </c>
      <c r="F47" s="40" t="s">
        <v>47</v>
      </c>
      <c r="G47" s="40"/>
      <c r="H47" s="41">
        <f t="shared" si="0"/>
        <v>-750.3</v>
      </c>
    </row>
    <row r="48" spans="1:8" s="10" customFormat="1" ht="18.75" customHeight="1">
      <c r="A48" s="37"/>
      <c r="B48" s="38" t="s">
        <v>71</v>
      </c>
      <c r="C48" s="39">
        <v>980</v>
      </c>
      <c r="D48" s="40" t="s">
        <v>60</v>
      </c>
      <c r="E48" s="40" t="s">
        <v>68</v>
      </c>
      <c r="F48" s="40" t="s">
        <v>48</v>
      </c>
      <c r="G48" s="40"/>
      <c r="H48" s="41">
        <f>H49+H50+H51+H52</f>
        <v>-750.3</v>
      </c>
    </row>
    <row r="49" spans="1:8" s="10" customFormat="1" ht="21" customHeight="1">
      <c r="A49" s="37" t="s">
        <v>72</v>
      </c>
      <c r="B49" s="42" t="s">
        <v>73</v>
      </c>
      <c r="C49" s="39">
        <v>980</v>
      </c>
      <c r="D49" s="40" t="s">
        <v>60</v>
      </c>
      <c r="E49" s="40" t="s">
        <v>68</v>
      </c>
      <c r="F49" s="40" t="s">
        <v>48</v>
      </c>
      <c r="G49" s="40" t="s">
        <v>74</v>
      </c>
      <c r="H49" s="43">
        <v>-200</v>
      </c>
    </row>
    <row r="50" spans="1:8" s="10" customFormat="1" ht="20.100000000000001" customHeight="1">
      <c r="A50" s="37" t="s">
        <v>75</v>
      </c>
      <c r="B50" s="42" t="s">
        <v>76</v>
      </c>
      <c r="C50" s="39">
        <v>980</v>
      </c>
      <c r="D50" s="40" t="s">
        <v>60</v>
      </c>
      <c r="E50" s="40" t="s">
        <v>68</v>
      </c>
      <c r="F50" s="40" t="s">
        <v>48</v>
      </c>
      <c r="G50" s="40" t="s">
        <v>77</v>
      </c>
      <c r="H50" s="43">
        <v>-200</v>
      </c>
    </row>
    <row r="51" spans="1:8" s="10" customFormat="1">
      <c r="A51" s="37" t="s">
        <v>78</v>
      </c>
      <c r="B51" s="42" t="s">
        <v>50</v>
      </c>
      <c r="C51" s="39">
        <v>980</v>
      </c>
      <c r="D51" s="40" t="s">
        <v>60</v>
      </c>
      <c r="E51" s="40" t="s">
        <v>68</v>
      </c>
      <c r="F51" s="40" t="s">
        <v>48</v>
      </c>
      <c r="G51" s="40" t="s">
        <v>51</v>
      </c>
      <c r="H51" s="43">
        <v>-300.3</v>
      </c>
    </row>
    <row r="52" spans="1:8" s="10" customFormat="1">
      <c r="A52" s="37" t="s">
        <v>79</v>
      </c>
      <c r="B52" s="42" t="s">
        <v>56</v>
      </c>
      <c r="C52" s="39">
        <v>980</v>
      </c>
      <c r="D52" s="40" t="s">
        <v>60</v>
      </c>
      <c r="E52" s="40" t="s">
        <v>68</v>
      </c>
      <c r="F52" s="40" t="s">
        <v>48</v>
      </c>
      <c r="G52" s="40" t="s">
        <v>57</v>
      </c>
      <c r="H52" s="43">
        <v>-50</v>
      </c>
    </row>
    <row r="53" spans="1:8" s="71" customFormat="1" ht="21.75" customHeight="1">
      <c r="A53" s="59" t="s">
        <v>36</v>
      </c>
      <c r="B53" s="60" t="s">
        <v>80</v>
      </c>
      <c r="C53" s="61">
        <v>980</v>
      </c>
      <c r="D53" s="62" t="s">
        <v>81</v>
      </c>
      <c r="E53" s="62"/>
      <c r="F53" s="62"/>
      <c r="G53" s="62"/>
      <c r="H53" s="63">
        <f>H54</f>
        <v>403</v>
      </c>
    </row>
    <row r="54" spans="1:8" ht="21.75" customHeight="1">
      <c r="A54" s="32" t="s">
        <v>39</v>
      </c>
      <c r="B54" s="33" t="s">
        <v>82</v>
      </c>
      <c r="C54" s="34">
        <v>980</v>
      </c>
      <c r="D54" s="35" t="s">
        <v>81</v>
      </c>
      <c r="E54" s="35" t="s">
        <v>83</v>
      </c>
      <c r="F54" s="35"/>
      <c r="G54" s="35"/>
      <c r="H54" s="36">
        <f>H55</f>
        <v>403</v>
      </c>
    </row>
    <row r="55" spans="1:8" ht="19.5" customHeight="1">
      <c r="A55" s="37"/>
      <c r="B55" s="38" t="s">
        <v>84</v>
      </c>
      <c r="C55" s="39">
        <v>980</v>
      </c>
      <c r="D55" s="40" t="s">
        <v>81</v>
      </c>
      <c r="E55" s="40" t="s">
        <v>83</v>
      </c>
      <c r="F55" s="40" t="s">
        <v>85</v>
      </c>
      <c r="G55" s="40"/>
      <c r="H55" s="41">
        <f>H56</f>
        <v>403</v>
      </c>
    </row>
    <row r="56" spans="1:8">
      <c r="A56" s="37"/>
      <c r="B56" s="38" t="s">
        <v>86</v>
      </c>
      <c r="C56" s="39">
        <v>980</v>
      </c>
      <c r="D56" s="40" t="s">
        <v>81</v>
      </c>
      <c r="E56" s="40" t="s">
        <v>83</v>
      </c>
      <c r="F56" s="40" t="s">
        <v>87</v>
      </c>
      <c r="G56" s="40"/>
      <c r="H56" s="41">
        <f>H57</f>
        <v>403</v>
      </c>
    </row>
    <row r="57" spans="1:8">
      <c r="A57" s="37" t="s">
        <v>42</v>
      </c>
      <c r="B57" s="48" t="s">
        <v>88</v>
      </c>
      <c r="C57" s="39">
        <v>980</v>
      </c>
      <c r="D57" s="40" t="s">
        <v>81</v>
      </c>
      <c r="E57" s="40" t="s">
        <v>83</v>
      </c>
      <c r="F57" s="40" t="s">
        <v>87</v>
      </c>
      <c r="G57" s="40" t="s">
        <v>89</v>
      </c>
      <c r="H57" s="43">
        <v>403</v>
      </c>
    </row>
    <row r="58" spans="1:8" ht="21.75" customHeight="1">
      <c r="A58" s="54" t="s">
        <v>90</v>
      </c>
      <c r="B58" s="55" t="s">
        <v>91</v>
      </c>
      <c r="C58" s="56">
        <v>980</v>
      </c>
      <c r="D58" s="57" t="s">
        <v>92</v>
      </c>
      <c r="E58" s="57"/>
      <c r="F58" s="57"/>
      <c r="G58" s="57"/>
      <c r="H58" s="58">
        <f>H59</f>
        <v>-317</v>
      </c>
    </row>
    <row r="59" spans="1:8" ht="20.100000000000001" customHeight="1">
      <c r="A59" s="59" t="s">
        <v>93</v>
      </c>
      <c r="B59" s="60" t="s">
        <v>94</v>
      </c>
      <c r="C59" s="61">
        <v>980</v>
      </c>
      <c r="D59" s="62" t="s">
        <v>95</v>
      </c>
      <c r="E59" s="62"/>
      <c r="F59" s="62"/>
      <c r="G59" s="62"/>
      <c r="H59" s="63">
        <f>H60</f>
        <v>-317</v>
      </c>
    </row>
    <row r="60" spans="1:8" s="71" customFormat="1" ht="20.100000000000001" customHeight="1">
      <c r="A60" s="32" t="s">
        <v>96</v>
      </c>
      <c r="B60" s="72" t="s">
        <v>97</v>
      </c>
      <c r="C60" s="34">
        <v>980</v>
      </c>
      <c r="D60" s="35" t="s">
        <v>95</v>
      </c>
      <c r="E60" s="35" t="s">
        <v>98</v>
      </c>
      <c r="F60" s="35"/>
      <c r="G60" s="35"/>
      <c r="H60" s="36">
        <f>H61</f>
        <v>-317</v>
      </c>
    </row>
    <row r="61" spans="1:8" s="1" customFormat="1">
      <c r="A61" s="37"/>
      <c r="B61" s="38" t="s">
        <v>44</v>
      </c>
      <c r="C61" s="39">
        <v>980</v>
      </c>
      <c r="D61" s="40" t="s">
        <v>95</v>
      </c>
      <c r="E61" s="40" t="s">
        <v>98</v>
      </c>
      <c r="F61" s="40" t="s">
        <v>45</v>
      </c>
      <c r="G61" s="40"/>
      <c r="H61" s="41">
        <f>H62</f>
        <v>-317</v>
      </c>
    </row>
    <row r="62" spans="1:8" s="1" customFormat="1" ht="19.5" customHeight="1">
      <c r="A62" s="37"/>
      <c r="B62" s="38" t="s">
        <v>46</v>
      </c>
      <c r="C62" s="39">
        <v>980</v>
      </c>
      <c r="D62" s="40" t="s">
        <v>95</v>
      </c>
      <c r="E62" s="40" t="s">
        <v>98</v>
      </c>
      <c r="F62" s="40" t="s">
        <v>47</v>
      </c>
      <c r="G62" s="40"/>
      <c r="H62" s="41">
        <f>H63</f>
        <v>-317</v>
      </c>
    </row>
    <row r="63" spans="1:8" s="1" customFormat="1" ht="19.5" customHeight="1">
      <c r="A63" s="37"/>
      <c r="B63" s="38" t="s">
        <v>71</v>
      </c>
      <c r="C63" s="39">
        <v>980</v>
      </c>
      <c r="D63" s="40" t="s">
        <v>95</v>
      </c>
      <c r="E63" s="40" t="s">
        <v>98</v>
      </c>
      <c r="F63" s="40" t="s">
        <v>48</v>
      </c>
      <c r="G63" s="40"/>
      <c r="H63" s="41">
        <f>H64+H65+H66</f>
        <v>-317</v>
      </c>
    </row>
    <row r="64" spans="1:8" s="1" customFormat="1" ht="20.25" customHeight="1">
      <c r="A64" s="37" t="s">
        <v>99</v>
      </c>
      <c r="B64" s="42" t="s">
        <v>50</v>
      </c>
      <c r="C64" s="39">
        <v>980</v>
      </c>
      <c r="D64" s="40" t="s">
        <v>95</v>
      </c>
      <c r="E64" s="40" t="s">
        <v>98</v>
      </c>
      <c r="F64" s="40" t="s">
        <v>48</v>
      </c>
      <c r="G64" s="40" t="s">
        <v>51</v>
      </c>
      <c r="H64" s="43">
        <f>-91</f>
        <v>-91</v>
      </c>
    </row>
    <row r="65" spans="1:8">
      <c r="A65" s="37" t="s">
        <v>100</v>
      </c>
      <c r="B65" s="42" t="s">
        <v>53</v>
      </c>
      <c r="C65" s="39">
        <v>980</v>
      </c>
      <c r="D65" s="40" t="s">
        <v>95</v>
      </c>
      <c r="E65" s="40" t="s">
        <v>98</v>
      </c>
      <c r="F65" s="40" t="s">
        <v>48</v>
      </c>
      <c r="G65" s="40" t="s">
        <v>54</v>
      </c>
      <c r="H65" s="43">
        <v>-191</v>
      </c>
    </row>
    <row r="66" spans="1:8">
      <c r="A66" s="37" t="s">
        <v>101</v>
      </c>
      <c r="B66" s="42" t="s">
        <v>56</v>
      </c>
      <c r="C66" s="39">
        <v>980</v>
      </c>
      <c r="D66" s="40" t="s">
        <v>95</v>
      </c>
      <c r="E66" s="40" t="s">
        <v>98</v>
      </c>
      <c r="F66" s="40" t="s">
        <v>48</v>
      </c>
      <c r="G66" s="40" t="s">
        <v>57</v>
      </c>
      <c r="H66" s="43">
        <v>-35</v>
      </c>
    </row>
    <row r="67" spans="1:8" ht="20.25" customHeight="1">
      <c r="A67" s="54" t="s">
        <v>102</v>
      </c>
      <c r="B67" s="55" t="s">
        <v>103</v>
      </c>
      <c r="C67" s="56">
        <v>980</v>
      </c>
      <c r="D67" s="57" t="s">
        <v>104</v>
      </c>
      <c r="E67" s="57"/>
      <c r="F67" s="57"/>
      <c r="G67" s="57"/>
      <c r="H67" s="58">
        <f>H68</f>
        <v>-6079</v>
      </c>
    </row>
    <row r="68" spans="1:8" ht="18.75" customHeight="1">
      <c r="A68" s="59" t="s">
        <v>105</v>
      </c>
      <c r="B68" s="73" t="s">
        <v>106</v>
      </c>
      <c r="C68" s="74">
        <v>980</v>
      </c>
      <c r="D68" s="75" t="s">
        <v>107</v>
      </c>
      <c r="E68" s="75"/>
      <c r="F68" s="75"/>
      <c r="G68" s="75"/>
      <c r="H68" s="76">
        <f>H69</f>
        <v>-6079</v>
      </c>
    </row>
    <row r="69" spans="1:8" ht="47.25">
      <c r="A69" s="32" t="s">
        <v>108</v>
      </c>
      <c r="B69" s="33" t="s">
        <v>109</v>
      </c>
      <c r="C69" s="34">
        <v>980</v>
      </c>
      <c r="D69" s="35" t="s">
        <v>107</v>
      </c>
      <c r="E69" s="35" t="s">
        <v>110</v>
      </c>
      <c r="F69" s="35"/>
      <c r="G69" s="35"/>
      <c r="H69" s="77">
        <f>SUM(H70:H70)</f>
        <v>-6079</v>
      </c>
    </row>
    <row r="70" spans="1:8">
      <c r="A70" s="37"/>
      <c r="B70" s="38" t="s">
        <v>44</v>
      </c>
      <c r="C70" s="39">
        <v>980</v>
      </c>
      <c r="D70" s="40" t="s">
        <v>107</v>
      </c>
      <c r="E70" s="40" t="s">
        <v>110</v>
      </c>
      <c r="F70" s="40" t="s">
        <v>45</v>
      </c>
      <c r="G70" s="40"/>
      <c r="H70" s="78">
        <f>H71</f>
        <v>-6079</v>
      </c>
    </row>
    <row r="71" spans="1:8">
      <c r="A71" s="37"/>
      <c r="B71" s="38" t="s">
        <v>46</v>
      </c>
      <c r="C71" s="39">
        <v>980</v>
      </c>
      <c r="D71" s="40" t="s">
        <v>107</v>
      </c>
      <c r="E71" s="40" t="s">
        <v>110</v>
      </c>
      <c r="F71" s="40" t="s">
        <v>47</v>
      </c>
      <c r="G71" s="40"/>
      <c r="H71" s="78">
        <f>H72</f>
        <v>-6079</v>
      </c>
    </row>
    <row r="72" spans="1:8" ht="20.25" customHeight="1">
      <c r="A72" s="37"/>
      <c r="B72" s="38" t="s">
        <v>71</v>
      </c>
      <c r="C72" s="39">
        <v>980</v>
      </c>
      <c r="D72" s="40" t="s">
        <v>107</v>
      </c>
      <c r="E72" s="40" t="s">
        <v>110</v>
      </c>
      <c r="F72" s="40" t="s">
        <v>48</v>
      </c>
      <c r="G72" s="40"/>
      <c r="H72" s="78">
        <f>H73+H74</f>
        <v>-6079</v>
      </c>
    </row>
    <row r="73" spans="1:8" ht="18" customHeight="1">
      <c r="A73" s="37" t="s">
        <v>111</v>
      </c>
      <c r="B73" s="42" t="s">
        <v>50</v>
      </c>
      <c r="C73" s="39">
        <v>980</v>
      </c>
      <c r="D73" s="40" t="s">
        <v>107</v>
      </c>
      <c r="E73" s="40" t="s">
        <v>110</v>
      </c>
      <c r="F73" s="40" t="s">
        <v>48</v>
      </c>
      <c r="G73" s="40" t="s">
        <v>51</v>
      </c>
      <c r="H73" s="43">
        <v>-5969</v>
      </c>
    </row>
    <row r="74" spans="1:8">
      <c r="A74" s="37" t="s">
        <v>112</v>
      </c>
      <c r="B74" s="42" t="s">
        <v>53</v>
      </c>
      <c r="C74" s="39">
        <v>980</v>
      </c>
      <c r="D74" s="40" t="s">
        <v>107</v>
      </c>
      <c r="E74" s="40" t="s">
        <v>110</v>
      </c>
      <c r="F74" s="40" t="s">
        <v>48</v>
      </c>
      <c r="G74" s="40" t="s">
        <v>54</v>
      </c>
      <c r="H74" s="43">
        <v>-110</v>
      </c>
    </row>
    <row r="75" spans="1:8" ht="18.75" customHeight="1">
      <c r="A75" s="54" t="s">
        <v>113</v>
      </c>
      <c r="B75" s="55" t="s">
        <v>114</v>
      </c>
      <c r="C75" s="56">
        <v>980</v>
      </c>
      <c r="D75" s="57" t="s">
        <v>115</v>
      </c>
      <c r="E75" s="57"/>
      <c r="F75" s="57"/>
      <c r="G75" s="57"/>
      <c r="H75" s="58">
        <f>H76+H82</f>
        <v>-220</v>
      </c>
    </row>
    <row r="76" spans="1:8">
      <c r="A76" s="59" t="s">
        <v>116</v>
      </c>
      <c r="B76" s="60" t="s">
        <v>117</v>
      </c>
      <c r="C76" s="61">
        <v>980</v>
      </c>
      <c r="D76" s="62" t="s">
        <v>118</v>
      </c>
      <c r="E76" s="62"/>
      <c r="F76" s="62"/>
      <c r="G76" s="62"/>
      <c r="H76" s="63">
        <f>H77</f>
        <v>-220</v>
      </c>
    </row>
    <row r="77" spans="1:8" ht="63">
      <c r="A77" s="32" t="s">
        <v>119</v>
      </c>
      <c r="B77" s="79" t="s">
        <v>120</v>
      </c>
      <c r="C77" s="34">
        <v>980</v>
      </c>
      <c r="D77" s="35" t="s">
        <v>118</v>
      </c>
      <c r="E77" s="35" t="s">
        <v>121</v>
      </c>
      <c r="F77" s="35"/>
      <c r="G77" s="35"/>
      <c r="H77" s="36">
        <f>H78</f>
        <v>-220</v>
      </c>
    </row>
    <row r="78" spans="1:8">
      <c r="A78" s="37"/>
      <c r="B78" s="38" t="s">
        <v>44</v>
      </c>
      <c r="C78" s="39">
        <v>980</v>
      </c>
      <c r="D78" s="40" t="s">
        <v>118</v>
      </c>
      <c r="E78" s="40" t="s">
        <v>121</v>
      </c>
      <c r="F78" s="40" t="s">
        <v>45</v>
      </c>
      <c r="G78" s="40"/>
      <c r="H78" s="41">
        <f>H79</f>
        <v>-220</v>
      </c>
    </row>
    <row r="79" spans="1:8" ht="17.25" customHeight="1">
      <c r="A79" s="37"/>
      <c r="B79" s="38" t="s">
        <v>46</v>
      </c>
      <c r="C79" s="39">
        <v>980</v>
      </c>
      <c r="D79" s="40" t="s">
        <v>118</v>
      </c>
      <c r="E79" s="40" t="s">
        <v>121</v>
      </c>
      <c r="F79" s="40" t="s">
        <v>47</v>
      </c>
      <c r="G79" s="40"/>
      <c r="H79" s="41">
        <f>H80</f>
        <v>-220</v>
      </c>
    </row>
    <row r="80" spans="1:8" ht="18.75" customHeight="1">
      <c r="A80" s="37"/>
      <c r="B80" s="38" t="s">
        <v>71</v>
      </c>
      <c r="C80" s="39">
        <v>980</v>
      </c>
      <c r="D80" s="40" t="s">
        <v>118</v>
      </c>
      <c r="E80" s="40" t="s">
        <v>121</v>
      </c>
      <c r="F80" s="40" t="s">
        <v>48</v>
      </c>
      <c r="G80" s="40"/>
      <c r="H80" s="41">
        <f>H81</f>
        <v>-220</v>
      </c>
    </row>
    <row r="81" spans="1:8">
      <c r="A81" s="37" t="s">
        <v>122</v>
      </c>
      <c r="B81" s="42" t="s">
        <v>50</v>
      </c>
      <c r="C81" s="39">
        <v>980</v>
      </c>
      <c r="D81" s="40" t="s">
        <v>118</v>
      </c>
      <c r="E81" s="40" t="s">
        <v>121</v>
      </c>
      <c r="F81" s="40" t="s">
        <v>48</v>
      </c>
      <c r="G81" s="40" t="s">
        <v>51</v>
      </c>
      <c r="H81" s="43">
        <v>-220</v>
      </c>
    </row>
    <row r="82" spans="1:8" ht="16.5" customHeight="1">
      <c r="A82" s="59" t="s">
        <v>123</v>
      </c>
      <c r="B82" s="60" t="s">
        <v>124</v>
      </c>
      <c r="C82" s="61">
        <v>980</v>
      </c>
      <c r="D82" s="62" t="s">
        <v>125</v>
      </c>
      <c r="E82" s="62"/>
      <c r="F82" s="62"/>
      <c r="G82" s="62"/>
      <c r="H82" s="80">
        <f>H83</f>
        <v>0</v>
      </c>
    </row>
    <row r="83" spans="1:8" ht="31.5">
      <c r="A83" s="32" t="s">
        <v>126</v>
      </c>
      <c r="B83" s="33" t="s">
        <v>127</v>
      </c>
      <c r="C83" s="34">
        <v>980</v>
      </c>
      <c r="D83" s="35" t="s">
        <v>125</v>
      </c>
      <c r="E83" s="35" t="s">
        <v>128</v>
      </c>
      <c r="F83" s="35"/>
      <c r="G83" s="35"/>
      <c r="H83" s="81">
        <f>H84</f>
        <v>0</v>
      </c>
    </row>
    <row r="84" spans="1:8" ht="18.75" customHeight="1">
      <c r="A84" s="37"/>
      <c r="B84" s="38" t="s">
        <v>44</v>
      </c>
      <c r="C84" s="39">
        <v>980</v>
      </c>
      <c r="D84" s="40" t="s">
        <v>125</v>
      </c>
      <c r="E84" s="40" t="s">
        <v>129</v>
      </c>
      <c r="F84" s="40" t="s">
        <v>45</v>
      </c>
      <c r="G84" s="40"/>
      <c r="H84" s="82">
        <f>H85</f>
        <v>0</v>
      </c>
    </row>
    <row r="85" spans="1:8">
      <c r="A85" s="37"/>
      <c r="B85" s="83" t="s">
        <v>46</v>
      </c>
      <c r="C85" s="39">
        <v>980</v>
      </c>
      <c r="D85" s="40" t="s">
        <v>125</v>
      </c>
      <c r="E85" s="40" t="s">
        <v>129</v>
      </c>
      <c r="F85" s="40" t="s">
        <v>47</v>
      </c>
      <c r="G85" s="40"/>
      <c r="H85" s="82">
        <f>H86</f>
        <v>0</v>
      </c>
    </row>
    <row r="86" spans="1:8" ht="15.75" customHeight="1">
      <c r="A86" s="37"/>
      <c r="B86" s="38" t="s">
        <v>71</v>
      </c>
      <c r="C86" s="39">
        <v>980</v>
      </c>
      <c r="D86" s="40" t="s">
        <v>125</v>
      </c>
      <c r="E86" s="40" t="s">
        <v>129</v>
      </c>
      <c r="F86" s="40" t="s">
        <v>48</v>
      </c>
      <c r="G86" s="40"/>
      <c r="H86" s="82">
        <f>H87+H88+H89</f>
        <v>0</v>
      </c>
    </row>
    <row r="87" spans="1:8">
      <c r="A87" s="37" t="s">
        <v>130</v>
      </c>
      <c r="B87" s="42" t="s">
        <v>131</v>
      </c>
      <c r="C87" s="39">
        <v>980</v>
      </c>
      <c r="D87" s="40" t="s">
        <v>125</v>
      </c>
      <c r="E87" s="40" t="s">
        <v>129</v>
      </c>
      <c r="F87" s="40" t="s">
        <v>48</v>
      </c>
      <c r="G87" s="40" t="s">
        <v>132</v>
      </c>
      <c r="H87" s="43">
        <v>-54.5</v>
      </c>
    </row>
    <row r="88" spans="1:8">
      <c r="A88" s="37" t="s">
        <v>133</v>
      </c>
      <c r="B88" s="42" t="s">
        <v>50</v>
      </c>
      <c r="C88" s="39">
        <v>980</v>
      </c>
      <c r="D88" s="40" t="s">
        <v>125</v>
      </c>
      <c r="E88" s="40" t="s">
        <v>129</v>
      </c>
      <c r="F88" s="40" t="s">
        <v>48</v>
      </c>
      <c r="G88" s="40" t="s">
        <v>51</v>
      </c>
      <c r="H88" s="43">
        <v>202.6</v>
      </c>
    </row>
    <row r="89" spans="1:8">
      <c r="A89" s="37" t="s">
        <v>134</v>
      </c>
      <c r="B89" s="48" t="s">
        <v>88</v>
      </c>
      <c r="C89" s="39">
        <v>980</v>
      </c>
      <c r="D89" s="40" t="s">
        <v>125</v>
      </c>
      <c r="E89" s="40" t="s">
        <v>129</v>
      </c>
      <c r="F89" s="40" t="s">
        <v>48</v>
      </c>
      <c r="G89" s="40" t="s">
        <v>89</v>
      </c>
      <c r="H89" s="43">
        <v>-148.1</v>
      </c>
    </row>
    <row r="90" spans="1:8">
      <c r="A90" s="54" t="s">
        <v>135</v>
      </c>
      <c r="B90" s="55" t="s">
        <v>136</v>
      </c>
      <c r="C90" s="56">
        <v>980</v>
      </c>
      <c r="D90" s="57" t="s">
        <v>137</v>
      </c>
      <c r="E90" s="57"/>
      <c r="F90" s="57"/>
      <c r="G90" s="57"/>
      <c r="H90" s="58">
        <f>H91</f>
        <v>857</v>
      </c>
    </row>
    <row r="91" spans="1:8" ht="17.25" customHeight="1">
      <c r="A91" s="59" t="s">
        <v>138</v>
      </c>
      <c r="B91" s="73" t="s">
        <v>139</v>
      </c>
      <c r="C91" s="74">
        <v>980</v>
      </c>
      <c r="D91" s="62" t="s">
        <v>140</v>
      </c>
      <c r="E91" s="75"/>
      <c r="F91" s="75"/>
      <c r="G91" s="75"/>
      <c r="H91" s="76">
        <f>H98+H103+H92</f>
        <v>857</v>
      </c>
    </row>
    <row r="92" spans="1:8" ht="47.25">
      <c r="A92" s="32" t="s">
        <v>141</v>
      </c>
      <c r="B92" s="33" t="s">
        <v>142</v>
      </c>
      <c r="C92" s="84">
        <v>980</v>
      </c>
      <c r="D92" s="35" t="s">
        <v>140</v>
      </c>
      <c r="E92" s="85" t="s">
        <v>143</v>
      </c>
      <c r="F92" s="85"/>
      <c r="G92" s="85"/>
      <c r="H92" s="77">
        <f t="shared" ref="H92:H94" si="1">H93</f>
        <v>317</v>
      </c>
    </row>
    <row r="93" spans="1:8">
      <c r="A93" s="37"/>
      <c r="B93" s="38" t="s">
        <v>44</v>
      </c>
      <c r="C93" s="39">
        <v>980</v>
      </c>
      <c r="D93" s="40" t="s">
        <v>140</v>
      </c>
      <c r="E93" s="86" t="s">
        <v>143</v>
      </c>
      <c r="F93" s="86" t="s">
        <v>45</v>
      </c>
      <c r="G93" s="86"/>
      <c r="H93" s="78">
        <f t="shared" si="1"/>
        <v>317</v>
      </c>
    </row>
    <row r="94" spans="1:8">
      <c r="A94" s="37"/>
      <c r="B94" s="83" t="s">
        <v>46</v>
      </c>
      <c r="C94" s="39">
        <v>980</v>
      </c>
      <c r="D94" s="40" t="s">
        <v>140</v>
      </c>
      <c r="E94" s="86" t="s">
        <v>143</v>
      </c>
      <c r="F94" s="86" t="s">
        <v>47</v>
      </c>
      <c r="G94" s="86"/>
      <c r="H94" s="78">
        <f t="shared" si="1"/>
        <v>317</v>
      </c>
    </row>
    <row r="95" spans="1:8" ht="18.75" customHeight="1">
      <c r="A95" s="37"/>
      <c r="B95" s="38" t="s">
        <v>71</v>
      </c>
      <c r="C95" s="39">
        <v>980</v>
      </c>
      <c r="D95" s="40" t="s">
        <v>140</v>
      </c>
      <c r="E95" s="86" t="s">
        <v>143</v>
      </c>
      <c r="F95" s="86" t="s">
        <v>48</v>
      </c>
      <c r="G95" s="86"/>
      <c r="H95" s="78">
        <f>H96+H97</f>
        <v>317</v>
      </c>
    </row>
    <row r="96" spans="1:8">
      <c r="A96" s="37" t="s">
        <v>144</v>
      </c>
      <c r="B96" s="42" t="s">
        <v>50</v>
      </c>
      <c r="C96" s="39">
        <v>980</v>
      </c>
      <c r="D96" s="40" t="s">
        <v>140</v>
      </c>
      <c r="E96" s="86" t="s">
        <v>143</v>
      </c>
      <c r="F96" s="86" t="s">
        <v>48</v>
      </c>
      <c r="G96" s="86" t="s">
        <v>51</v>
      </c>
      <c r="H96" s="43">
        <f>225-8+70</f>
        <v>287</v>
      </c>
    </row>
    <row r="97" spans="1:8">
      <c r="A97" s="37" t="s">
        <v>145</v>
      </c>
      <c r="B97" s="48" t="s">
        <v>88</v>
      </c>
      <c r="C97" s="39">
        <v>980</v>
      </c>
      <c r="D97" s="40" t="s">
        <v>140</v>
      </c>
      <c r="E97" s="86" t="s">
        <v>143</v>
      </c>
      <c r="F97" s="86" t="s">
        <v>48</v>
      </c>
      <c r="G97" s="86" t="s">
        <v>89</v>
      </c>
      <c r="H97" s="43">
        <f>100-70</f>
        <v>30</v>
      </c>
    </row>
    <row r="98" spans="1:8" ht="31.5">
      <c r="A98" s="32" t="s">
        <v>146</v>
      </c>
      <c r="B98" s="33" t="s">
        <v>147</v>
      </c>
      <c r="C98" s="84">
        <v>980</v>
      </c>
      <c r="D98" s="35" t="s">
        <v>140</v>
      </c>
      <c r="E98" s="85" t="s">
        <v>148</v>
      </c>
      <c r="F98" s="85"/>
      <c r="G98" s="85"/>
      <c r="H98" s="77">
        <f>H99</f>
        <v>-110</v>
      </c>
    </row>
    <row r="99" spans="1:8">
      <c r="A99" s="37"/>
      <c r="B99" s="38" t="s">
        <v>44</v>
      </c>
      <c r="C99" s="39">
        <v>980</v>
      </c>
      <c r="D99" s="40" t="s">
        <v>140</v>
      </c>
      <c r="E99" s="86" t="s">
        <v>148</v>
      </c>
      <c r="F99" s="87" t="s">
        <v>45</v>
      </c>
      <c r="G99" s="87"/>
      <c r="H99" s="78">
        <f>H100</f>
        <v>-110</v>
      </c>
    </row>
    <row r="100" spans="1:8">
      <c r="A100" s="37"/>
      <c r="B100" s="83" t="s">
        <v>46</v>
      </c>
      <c r="C100" s="39">
        <v>980</v>
      </c>
      <c r="D100" s="40" t="s">
        <v>140</v>
      </c>
      <c r="E100" s="86" t="s">
        <v>148</v>
      </c>
      <c r="F100" s="87" t="s">
        <v>47</v>
      </c>
      <c r="G100" s="87"/>
      <c r="H100" s="78">
        <f>H101</f>
        <v>-110</v>
      </c>
    </row>
    <row r="101" spans="1:8" ht="20.25" customHeight="1">
      <c r="A101" s="37"/>
      <c r="B101" s="38" t="s">
        <v>71</v>
      </c>
      <c r="C101" s="39">
        <v>980</v>
      </c>
      <c r="D101" s="40" t="s">
        <v>140</v>
      </c>
      <c r="E101" s="86" t="s">
        <v>148</v>
      </c>
      <c r="F101" s="87" t="s">
        <v>48</v>
      </c>
      <c r="G101" s="87"/>
      <c r="H101" s="78">
        <f>H102</f>
        <v>-110</v>
      </c>
    </row>
    <row r="102" spans="1:8">
      <c r="A102" s="37" t="s">
        <v>149</v>
      </c>
      <c r="B102" s="42" t="s">
        <v>50</v>
      </c>
      <c r="C102" s="39">
        <v>980</v>
      </c>
      <c r="D102" s="40" t="s">
        <v>140</v>
      </c>
      <c r="E102" s="86" t="s">
        <v>148</v>
      </c>
      <c r="F102" s="87" t="s">
        <v>48</v>
      </c>
      <c r="G102" s="87" t="s">
        <v>51</v>
      </c>
      <c r="H102" s="43">
        <v>-110</v>
      </c>
    </row>
    <row r="103" spans="1:8" ht="31.5">
      <c r="A103" s="32" t="s">
        <v>150</v>
      </c>
      <c r="B103" s="33" t="s">
        <v>151</v>
      </c>
      <c r="C103" s="84">
        <v>980</v>
      </c>
      <c r="D103" s="35" t="s">
        <v>140</v>
      </c>
      <c r="E103" s="85" t="s">
        <v>152</v>
      </c>
      <c r="F103" s="85"/>
      <c r="G103" s="85"/>
      <c r="H103" s="77">
        <f>H104</f>
        <v>650</v>
      </c>
    </row>
    <row r="104" spans="1:8">
      <c r="A104" s="37"/>
      <c r="B104" s="38" t="s">
        <v>44</v>
      </c>
      <c r="C104" s="39">
        <v>980</v>
      </c>
      <c r="D104" s="40" t="s">
        <v>140</v>
      </c>
      <c r="E104" s="86" t="s">
        <v>152</v>
      </c>
      <c r="F104" s="87" t="s">
        <v>45</v>
      </c>
      <c r="G104" s="87"/>
      <c r="H104" s="78">
        <f>H105</f>
        <v>650</v>
      </c>
    </row>
    <row r="105" spans="1:8" ht="20.25" customHeight="1">
      <c r="A105" s="37"/>
      <c r="B105" s="83" t="s">
        <v>46</v>
      </c>
      <c r="C105" s="39">
        <v>980</v>
      </c>
      <c r="D105" s="40" t="s">
        <v>140</v>
      </c>
      <c r="E105" s="86" t="s">
        <v>152</v>
      </c>
      <c r="F105" s="87" t="s">
        <v>47</v>
      </c>
      <c r="G105" s="87"/>
      <c r="H105" s="78">
        <f>H106</f>
        <v>650</v>
      </c>
    </row>
    <row r="106" spans="1:8" ht="21" customHeight="1">
      <c r="A106" s="37"/>
      <c r="B106" s="38" t="s">
        <v>71</v>
      </c>
      <c r="C106" s="39">
        <v>980</v>
      </c>
      <c r="D106" s="40" t="s">
        <v>140</v>
      </c>
      <c r="E106" s="86" t="s">
        <v>152</v>
      </c>
      <c r="F106" s="87" t="s">
        <v>48</v>
      </c>
      <c r="G106" s="87"/>
      <c r="H106" s="78">
        <f>H107</f>
        <v>650</v>
      </c>
    </row>
    <row r="107" spans="1:8" ht="17.25" customHeight="1">
      <c r="A107" s="37" t="s">
        <v>153</v>
      </c>
      <c r="B107" s="42" t="s">
        <v>50</v>
      </c>
      <c r="C107" s="39">
        <v>980</v>
      </c>
      <c r="D107" s="40" t="s">
        <v>140</v>
      </c>
      <c r="E107" s="86" t="s">
        <v>152</v>
      </c>
      <c r="F107" s="87" t="s">
        <v>48</v>
      </c>
      <c r="G107" s="87" t="s">
        <v>51</v>
      </c>
      <c r="H107" s="43">
        <f>565+85</f>
        <v>650</v>
      </c>
    </row>
    <row r="108" spans="1:8" ht="19.5" customHeight="1">
      <c r="A108" s="54" t="s">
        <v>154</v>
      </c>
      <c r="B108" s="55" t="s">
        <v>155</v>
      </c>
      <c r="C108" s="56">
        <v>980</v>
      </c>
      <c r="D108" s="57" t="s">
        <v>156</v>
      </c>
      <c r="E108" s="57"/>
      <c r="F108" s="57"/>
      <c r="G108" s="57"/>
      <c r="H108" s="58">
        <f>H109+H115</f>
        <v>-137.50000000000003</v>
      </c>
    </row>
    <row r="109" spans="1:8" ht="19.5" customHeight="1">
      <c r="A109" s="59" t="s">
        <v>157</v>
      </c>
      <c r="B109" s="73" t="s">
        <v>158</v>
      </c>
      <c r="C109" s="74">
        <v>980</v>
      </c>
      <c r="D109" s="75" t="s">
        <v>159</v>
      </c>
      <c r="E109" s="75"/>
      <c r="F109" s="75"/>
      <c r="G109" s="75"/>
      <c r="H109" s="76">
        <f t="shared" ref="H109:H113" si="2">H110</f>
        <v>-245.8</v>
      </c>
    </row>
    <row r="110" spans="1:8" ht="31.5">
      <c r="A110" s="88" t="s">
        <v>160</v>
      </c>
      <c r="B110" s="89" t="s">
        <v>161</v>
      </c>
      <c r="C110" s="84">
        <v>980</v>
      </c>
      <c r="D110" s="85" t="s">
        <v>159</v>
      </c>
      <c r="E110" s="85" t="s">
        <v>162</v>
      </c>
      <c r="F110" s="85"/>
      <c r="G110" s="85"/>
      <c r="H110" s="77">
        <f t="shared" si="2"/>
        <v>-245.8</v>
      </c>
    </row>
    <row r="111" spans="1:8">
      <c r="A111" s="90"/>
      <c r="B111" s="91" t="s">
        <v>163</v>
      </c>
      <c r="C111" s="92">
        <v>980</v>
      </c>
      <c r="D111" s="86" t="s">
        <v>159</v>
      </c>
      <c r="E111" s="86" t="s">
        <v>162</v>
      </c>
      <c r="F111" s="86" t="s">
        <v>164</v>
      </c>
      <c r="G111" s="86"/>
      <c r="H111" s="78">
        <f t="shared" si="2"/>
        <v>-245.8</v>
      </c>
    </row>
    <row r="112" spans="1:8">
      <c r="A112" s="90"/>
      <c r="B112" s="91" t="s">
        <v>165</v>
      </c>
      <c r="C112" s="92">
        <v>980</v>
      </c>
      <c r="D112" s="86" t="s">
        <v>159</v>
      </c>
      <c r="E112" s="86" t="s">
        <v>162</v>
      </c>
      <c r="F112" s="86" t="s">
        <v>54</v>
      </c>
      <c r="G112" s="86"/>
      <c r="H112" s="78">
        <f t="shared" si="2"/>
        <v>-245.8</v>
      </c>
    </row>
    <row r="113" spans="1:8" ht="20.25" customHeight="1">
      <c r="A113" s="90"/>
      <c r="B113" s="91" t="s">
        <v>166</v>
      </c>
      <c r="C113" s="92">
        <v>980</v>
      </c>
      <c r="D113" s="86" t="s">
        <v>159</v>
      </c>
      <c r="E113" s="86" t="s">
        <v>162</v>
      </c>
      <c r="F113" s="86" t="s">
        <v>167</v>
      </c>
      <c r="G113" s="86"/>
      <c r="H113" s="78">
        <f t="shared" si="2"/>
        <v>-245.8</v>
      </c>
    </row>
    <row r="114" spans="1:8">
      <c r="A114" s="90" t="s">
        <v>168</v>
      </c>
      <c r="B114" s="91" t="s">
        <v>169</v>
      </c>
      <c r="C114" s="92">
        <v>980</v>
      </c>
      <c r="D114" s="86" t="s">
        <v>159</v>
      </c>
      <c r="E114" s="86" t="s">
        <v>162</v>
      </c>
      <c r="F114" s="86" t="s">
        <v>167</v>
      </c>
      <c r="G114" s="86" t="s">
        <v>170</v>
      </c>
      <c r="H114" s="43">
        <v>-245.8</v>
      </c>
    </row>
    <row r="115" spans="1:8" ht="19.5" customHeight="1">
      <c r="A115" s="59" t="s">
        <v>171</v>
      </c>
      <c r="B115" s="60" t="s">
        <v>172</v>
      </c>
      <c r="C115" s="61">
        <v>980</v>
      </c>
      <c r="D115" s="62" t="s">
        <v>173</v>
      </c>
      <c r="E115" s="62"/>
      <c r="F115" s="62"/>
      <c r="G115" s="62"/>
      <c r="H115" s="93">
        <f>H122+H116+H129+H134</f>
        <v>108.29999999999998</v>
      </c>
    </row>
    <row r="116" spans="1:8" ht="47.25">
      <c r="A116" s="32" t="s">
        <v>174</v>
      </c>
      <c r="B116" s="33" t="s">
        <v>175</v>
      </c>
      <c r="C116" s="34">
        <v>980</v>
      </c>
      <c r="D116" s="35" t="s">
        <v>173</v>
      </c>
      <c r="E116" s="35" t="s">
        <v>176</v>
      </c>
      <c r="F116" s="35"/>
      <c r="G116" s="35"/>
      <c r="H116" s="36">
        <f>H117</f>
        <v>131.29999999999998</v>
      </c>
    </row>
    <row r="117" spans="1:8" ht="47.25">
      <c r="A117" s="37"/>
      <c r="B117" s="38" t="s">
        <v>24</v>
      </c>
      <c r="C117" s="39">
        <v>980</v>
      </c>
      <c r="D117" s="40" t="s">
        <v>173</v>
      </c>
      <c r="E117" s="40" t="s">
        <v>176</v>
      </c>
      <c r="F117" s="40" t="s">
        <v>25</v>
      </c>
      <c r="G117" s="40"/>
      <c r="H117" s="41">
        <f>H118</f>
        <v>131.29999999999998</v>
      </c>
    </row>
    <row r="118" spans="1:8">
      <c r="A118" s="37"/>
      <c r="B118" s="38" t="s">
        <v>26</v>
      </c>
      <c r="C118" s="39">
        <v>980</v>
      </c>
      <c r="D118" s="40" t="s">
        <v>173</v>
      </c>
      <c r="E118" s="40" t="s">
        <v>176</v>
      </c>
      <c r="F118" s="40" t="s">
        <v>27</v>
      </c>
      <c r="G118" s="40"/>
      <c r="H118" s="41">
        <f>H119</f>
        <v>131.29999999999998</v>
      </c>
    </row>
    <row r="119" spans="1:8" ht="31.5">
      <c r="A119" s="37"/>
      <c r="B119" s="38" t="s">
        <v>28</v>
      </c>
      <c r="C119" s="39">
        <v>980</v>
      </c>
      <c r="D119" s="40" t="s">
        <v>173</v>
      </c>
      <c r="E119" s="40" t="s">
        <v>176</v>
      </c>
      <c r="F119" s="40" t="s">
        <v>29</v>
      </c>
      <c r="G119" s="40"/>
      <c r="H119" s="41">
        <f>H120+H121</f>
        <v>131.29999999999998</v>
      </c>
    </row>
    <row r="120" spans="1:8">
      <c r="A120" s="37" t="s">
        <v>177</v>
      </c>
      <c r="B120" s="42" t="s">
        <v>31</v>
      </c>
      <c r="C120" s="39">
        <v>980</v>
      </c>
      <c r="D120" s="40" t="s">
        <v>173</v>
      </c>
      <c r="E120" s="40" t="s">
        <v>176</v>
      </c>
      <c r="F120" s="40" t="s">
        <v>29</v>
      </c>
      <c r="G120" s="40" t="s">
        <v>32</v>
      </c>
      <c r="H120" s="43">
        <v>112.1</v>
      </c>
    </row>
    <row r="121" spans="1:8">
      <c r="A121" s="37" t="s">
        <v>178</v>
      </c>
      <c r="B121" s="48" t="s">
        <v>34</v>
      </c>
      <c r="C121" s="39">
        <v>980</v>
      </c>
      <c r="D121" s="40" t="s">
        <v>173</v>
      </c>
      <c r="E121" s="40" t="s">
        <v>176</v>
      </c>
      <c r="F121" s="40" t="s">
        <v>29</v>
      </c>
      <c r="G121" s="40" t="s">
        <v>35</v>
      </c>
      <c r="H121" s="43">
        <v>19.2</v>
      </c>
    </row>
    <row r="122" spans="1:8" ht="31.5">
      <c r="A122" s="32" t="s">
        <v>179</v>
      </c>
      <c r="B122" s="33" t="s">
        <v>180</v>
      </c>
      <c r="C122" s="34">
        <v>980</v>
      </c>
      <c r="D122" s="35" t="s">
        <v>173</v>
      </c>
      <c r="E122" s="35" t="s">
        <v>181</v>
      </c>
      <c r="F122" s="35"/>
      <c r="G122" s="35"/>
      <c r="H122" s="81">
        <f>H123</f>
        <v>0</v>
      </c>
    </row>
    <row r="123" spans="1:8">
      <c r="A123" s="37"/>
      <c r="B123" s="38" t="s">
        <v>44</v>
      </c>
      <c r="C123" s="39">
        <v>980</v>
      </c>
      <c r="D123" s="40" t="s">
        <v>173</v>
      </c>
      <c r="E123" s="40" t="s">
        <v>181</v>
      </c>
      <c r="F123" s="40" t="s">
        <v>45</v>
      </c>
      <c r="G123" s="40"/>
      <c r="H123" s="82">
        <f>H124</f>
        <v>0</v>
      </c>
    </row>
    <row r="124" spans="1:8">
      <c r="A124" s="37"/>
      <c r="B124" s="83" t="s">
        <v>46</v>
      </c>
      <c r="C124" s="39">
        <v>980</v>
      </c>
      <c r="D124" s="40" t="s">
        <v>173</v>
      </c>
      <c r="E124" s="40" t="s">
        <v>181</v>
      </c>
      <c r="F124" s="40" t="s">
        <v>47</v>
      </c>
      <c r="G124" s="40"/>
      <c r="H124" s="82">
        <f>H125+H127</f>
        <v>0</v>
      </c>
    </row>
    <row r="125" spans="1:8">
      <c r="A125" s="37"/>
      <c r="B125" s="38" t="s">
        <v>182</v>
      </c>
      <c r="C125" s="39">
        <v>980</v>
      </c>
      <c r="D125" s="40" t="s">
        <v>173</v>
      </c>
      <c r="E125" s="40" t="s">
        <v>181</v>
      </c>
      <c r="F125" s="40" t="s">
        <v>183</v>
      </c>
      <c r="G125" s="40"/>
      <c r="H125" s="41">
        <f>H126</f>
        <v>82</v>
      </c>
    </row>
    <row r="126" spans="1:8">
      <c r="A126" s="37" t="s">
        <v>184</v>
      </c>
      <c r="B126" s="94" t="s">
        <v>53</v>
      </c>
      <c r="C126" s="39">
        <v>980</v>
      </c>
      <c r="D126" s="40" t="s">
        <v>173</v>
      </c>
      <c r="E126" s="40" t="s">
        <v>181</v>
      </c>
      <c r="F126" s="40" t="s">
        <v>183</v>
      </c>
      <c r="G126" s="40" t="s">
        <v>54</v>
      </c>
      <c r="H126" s="43">
        <v>82</v>
      </c>
    </row>
    <row r="127" spans="1:8" ht="22.5" customHeight="1">
      <c r="A127" s="37"/>
      <c r="B127" s="38" t="s">
        <v>71</v>
      </c>
      <c r="C127" s="39">
        <v>980</v>
      </c>
      <c r="D127" s="40" t="s">
        <v>173</v>
      </c>
      <c r="E127" s="40" t="s">
        <v>181</v>
      </c>
      <c r="F127" s="40" t="s">
        <v>48</v>
      </c>
      <c r="G127" s="40"/>
      <c r="H127" s="41">
        <f>H128</f>
        <v>-82</v>
      </c>
    </row>
    <row r="128" spans="1:8">
      <c r="A128" s="37" t="s">
        <v>185</v>
      </c>
      <c r="B128" s="94" t="s">
        <v>53</v>
      </c>
      <c r="C128" s="39">
        <v>980</v>
      </c>
      <c r="D128" s="40" t="s">
        <v>173</v>
      </c>
      <c r="E128" s="40" t="s">
        <v>181</v>
      </c>
      <c r="F128" s="40" t="s">
        <v>48</v>
      </c>
      <c r="G128" s="40" t="s">
        <v>54</v>
      </c>
      <c r="H128" s="43">
        <v>-82</v>
      </c>
    </row>
    <row r="129" spans="1:8" ht="31.5">
      <c r="A129" s="65" t="s">
        <v>186</v>
      </c>
      <c r="B129" s="66" t="s">
        <v>187</v>
      </c>
      <c r="C129" s="67">
        <v>980</v>
      </c>
      <c r="D129" s="68" t="s">
        <v>173</v>
      </c>
      <c r="E129" s="68" t="s">
        <v>188</v>
      </c>
      <c r="F129" s="68"/>
      <c r="G129" s="68"/>
      <c r="H129" s="69">
        <f>H130</f>
        <v>-4</v>
      </c>
    </row>
    <row r="130" spans="1:8">
      <c r="A130" s="37"/>
      <c r="B130" s="38" t="s">
        <v>44</v>
      </c>
      <c r="C130" s="39">
        <v>980</v>
      </c>
      <c r="D130" s="40" t="s">
        <v>173</v>
      </c>
      <c r="E130" s="40" t="s">
        <v>188</v>
      </c>
      <c r="F130" s="40" t="s">
        <v>45</v>
      </c>
      <c r="G130" s="40"/>
      <c r="H130" s="41">
        <f>H131</f>
        <v>-4</v>
      </c>
    </row>
    <row r="131" spans="1:8">
      <c r="A131" s="37"/>
      <c r="B131" s="83" t="s">
        <v>46</v>
      </c>
      <c r="C131" s="39">
        <v>980</v>
      </c>
      <c r="D131" s="40" t="s">
        <v>173</v>
      </c>
      <c r="E131" s="40" t="s">
        <v>188</v>
      </c>
      <c r="F131" s="40" t="s">
        <v>47</v>
      </c>
      <c r="G131" s="40"/>
      <c r="H131" s="41">
        <f>H132</f>
        <v>-4</v>
      </c>
    </row>
    <row r="132" spans="1:8" ht="18.75" customHeight="1">
      <c r="A132" s="37"/>
      <c r="B132" s="38" t="s">
        <v>71</v>
      </c>
      <c r="C132" s="39">
        <v>980</v>
      </c>
      <c r="D132" s="40" t="s">
        <v>173</v>
      </c>
      <c r="E132" s="40" t="s">
        <v>188</v>
      </c>
      <c r="F132" s="40" t="s">
        <v>48</v>
      </c>
      <c r="G132" s="40"/>
      <c r="H132" s="41">
        <f>H133</f>
        <v>-4</v>
      </c>
    </row>
    <row r="133" spans="1:8">
      <c r="A133" s="37" t="s">
        <v>189</v>
      </c>
      <c r="B133" s="48" t="s">
        <v>50</v>
      </c>
      <c r="C133" s="39">
        <v>980</v>
      </c>
      <c r="D133" s="40" t="s">
        <v>173</v>
      </c>
      <c r="E133" s="40" t="s">
        <v>188</v>
      </c>
      <c r="F133" s="40" t="s">
        <v>48</v>
      </c>
      <c r="G133" s="40" t="s">
        <v>51</v>
      </c>
      <c r="H133" s="43">
        <v>-4</v>
      </c>
    </row>
    <row r="134" spans="1:8" ht="31.5">
      <c r="A134" s="65" t="s">
        <v>190</v>
      </c>
      <c r="B134" s="66" t="s">
        <v>191</v>
      </c>
      <c r="C134" s="67">
        <v>980</v>
      </c>
      <c r="D134" s="68" t="s">
        <v>173</v>
      </c>
      <c r="E134" s="68" t="s">
        <v>192</v>
      </c>
      <c r="F134" s="68"/>
      <c r="G134" s="68"/>
      <c r="H134" s="69">
        <f>H135</f>
        <v>-19</v>
      </c>
    </row>
    <row r="135" spans="1:8">
      <c r="A135" s="37"/>
      <c r="B135" s="38" t="s">
        <v>44</v>
      </c>
      <c r="C135" s="39">
        <v>980</v>
      </c>
      <c r="D135" s="40" t="s">
        <v>173</v>
      </c>
      <c r="E135" s="40" t="s">
        <v>192</v>
      </c>
      <c r="F135" s="40" t="s">
        <v>45</v>
      </c>
      <c r="G135" s="40"/>
      <c r="H135" s="41">
        <f>H136</f>
        <v>-19</v>
      </c>
    </row>
    <row r="136" spans="1:8">
      <c r="A136" s="37"/>
      <c r="B136" s="83" t="s">
        <v>46</v>
      </c>
      <c r="C136" s="39">
        <v>980</v>
      </c>
      <c r="D136" s="40" t="s">
        <v>173</v>
      </c>
      <c r="E136" s="40" t="s">
        <v>192</v>
      </c>
      <c r="F136" s="40" t="s">
        <v>47</v>
      </c>
      <c r="G136" s="40"/>
      <c r="H136" s="41">
        <f>H137</f>
        <v>-19</v>
      </c>
    </row>
    <row r="137" spans="1:8" ht="16.5" customHeight="1">
      <c r="A137" s="37"/>
      <c r="B137" s="38" t="s">
        <v>71</v>
      </c>
      <c r="C137" s="39">
        <v>980</v>
      </c>
      <c r="D137" s="40" t="s">
        <v>173</v>
      </c>
      <c r="E137" s="40" t="s">
        <v>192</v>
      </c>
      <c r="F137" s="40" t="s">
        <v>48</v>
      </c>
      <c r="G137" s="40"/>
      <c r="H137" s="41">
        <f>H138</f>
        <v>-19</v>
      </c>
    </row>
    <row r="138" spans="1:8">
      <c r="A138" s="37" t="s">
        <v>193</v>
      </c>
      <c r="B138" s="48" t="s">
        <v>50</v>
      </c>
      <c r="C138" s="39">
        <v>980</v>
      </c>
      <c r="D138" s="40" t="s">
        <v>173</v>
      </c>
      <c r="E138" s="40" t="s">
        <v>192</v>
      </c>
      <c r="F138" s="40" t="s">
        <v>48</v>
      </c>
      <c r="G138" s="40" t="s">
        <v>51</v>
      </c>
      <c r="H138" s="43">
        <v>-19</v>
      </c>
    </row>
    <row r="139" spans="1:8">
      <c r="A139" s="54" t="s">
        <v>194</v>
      </c>
      <c r="B139" s="95" t="s">
        <v>195</v>
      </c>
      <c r="C139" s="96">
        <v>980</v>
      </c>
      <c r="D139" s="97" t="s">
        <v>196</v>
      </c>
      <c r="E139" s="97"/>
      <c r="F139" s="97"/>
      <c r="G139" s="97"/>
      <c r="H139" s="98">
        <f t="shared" ref="H139:H144" si="3">H140</f>
        <v>-275</v>
      </c>
    </row>
    <row r="140" spans="1:8">
      <c r="A140" s="99" t="s">
        <v>197</v>
      </c>
      <c r="B140" s="60" t="s">
        <v>198</v>
      </c>
      <c r="C140" s="61">
        <v>980</v>
      </c>
      <c r="D140" s="62" t="s">
        <v>199</v>
      </c>
      <c r="E140" s="62"/>
      <c r="F140" s="62"/>
      <c r="G140" s="62"/>
      <c r="H140" s="63">
        <f t="shared" si="3"/>
        <v>-275</v>
      </c>
    </row>
    <row r="141" spans="1:8">
      <c r="A141" s="100" t="s">
        <v>200</v>
      </c>
      <c r="B141" s="101" t="s">
        <v>201</v>
      </c>
      <c r="C141" s="84">
        <v>980</v>
      </c>
      <c r="D141" s="85" t="s">
        <v>199</v>
      </c>
      <c r="E141" s="85" t="s">
        <v>202</v>
      </c>
      <c r="F141" s="85"/>
      <c r="G141" s="85"/>
      <c r="H141" s="77">
        <f t="shared" si="3"/>
        <v>-275</v>
      </c>
    </row>
    <row r="142" spans="1:8">
      <c r="A142" s="102"/>
      <c r="B142" s="38" t="s">
        <v>44</v>
      </c>
      <c r="C142" s="92">
        <v>980</v>
      </c>
      <c r="D142" s="86" t="s">
        <v>199</v>
      </c>
      <c r="E142" s="86" t="s">
        <v>202</v>
      </c>
      <c r="F142" s="86" t="s">
        <v>45</v>
      </c>
      <c r="G142" s="86"/>
      <c r="H142" s="78">
        <f t="shared" si="3"/>
        <v>-275</v>
      </c>
    </row>
    <row r="143" spans="1:8">
      <c r="A143" s="102"/>
      <c r="B143" s="83" t="s">
        <v>46</v>
      </c>
      <c r="C143" s="92">
        <v>980</v>
      </c>
      <c r="D143" s="86" t="s">
        <v>199</v>
      </c>
      <c r="E143" s="86" t="s">
        <v>202</v>
      </c>
      <c r="F143" s="86" t="s">
        <v>47</v>
      </c>
      <c r="G143" s="86"/>
      <c r="H143" s="78">
        <f t="shared" si="3"/>
        <v>-275</v>
      </c>
    </row>
    <row r="144" spans="1:8" ht="19.5" customHeight="1">
      <c r="A144" s="102"/>
      <c r="B144" s="38" t="s">
        <v>71</v>
      </c>
      <c r="C144" s="92">
        <v>980</v>
      </c>
      <c r="D144" s="86" t="s">
        <v>199</v>
      </c>
      <c r="E144" s="86" t="s">
        <v>202</v>
      </c>
      <c r="F144" s="86" t="s">
        <v>183</v>
      </c>
      <c r="G144" s="86"/>
      <c r="H144" s="78">
        <f t="shared" si="3"/>
        <v>-275</v>
      </c>
    </row>
    <row r="145" spans="1:8">
      <c r="A145" s="102" t="s">
        <v>203</v>
      </c>
      <c r="B145" s="48" t="s">
        <v>50</v>
      </c>
      <c r="C145" s="92">
        <v>980</v>
      </c>
      <c r="D145" s="86" t="s">
        <v>199</v>
      </c>
      <c r="E145" s="86" t="s">
        <v>202</v>
      </c>
      <c r="F145" s="86" t="s">
        <v>183</v>
      </c>
      <c r="G145" s="86" t="s">
        <v>51</v>
      </c>
      <c r="H145" s="43">
        <v>-275</v>
      </c>
    </row>
    <row r="146" spans="1:8" ht="19.5">
      <c r="A146" s="103" t="s">
        <v>204</v>
      </c>
      <c r="B146" s="104" t="s">
        <v>205</v>
      </c>
      <c r="C146" s="105">
        <v>980</v>
      </c>
      <c r="D146" s="106"/>
      <c r="E146" s="106"/>
      <c r="F146" s="106"/>
      <c r="G146" s="106"/>
      <c r="H146" s="107">
        <f>H147+H154</f>
        <v>0</v>
      </c>
    </row>
    <row r="147" spans="1:8">
      <c r="A147" s="108" t="s">
        <v>15</v>
      </c>
      <c r="B147" s="109" t="s">
        <v>136</v>
      </c>
      <c r="C147" s="110">
        <v>980</v>
      </c>
      <c r="D147" s="111" t="s">
        <v>137</v>
      </c>
      <c r="E147" s="111"/>
      <c r="F147" s="111"/>
      <c r="G147" s="111"/>
      <c r="H147" s="112">
        <f t="shared" ref="H147:H152" si="4">H148</f>
        <v>80</v>
      </c>
    </row>
    <row r="148" spans="1:8">
      <c r="A148" s="113" t="s">
        <v>18</v>
      </c>
      <c r="B148" s="114" t="s">
        <v>139</v>
      </c>
      <c r="C148" s="115">
        <v>980</v>
      </c>
      <c r="D148" s="116" t="s">
        <v>140</v>
      </c>
      <c r="E148" s="117"/>
      <c r="F148" s="117"/>
      <c r="G148" s="117"/>
      <c r="H148" s="118">
        <f t="shared" si="4"/>
        <v>80</v>
      </c>
    </row>
    <row r="149" spans="1:8" ht="31.5">
      <c r="A149" s="32" t="s">
        <v>21</v>
      </c>
      <c r="B149" s="33" t="s">
        <v>151</v>
      </c>
      <c r="C149" s="34">
        <v>980</v>
      </c>
      <c r="D149" s="35" t="s">
        <v>140</v>
      </c>
      <c r="E149" s="35" t="s">
        <v>206</v>
      </c>
      <c r="F149" s="35"/>
      <c r="G149" s="35"/>
      <c r="H149" s="36">
        <f t="shared" si="4"/>
        <v>80</v>
      </c>
    </row>
    <row r="150" spans="1:8" ht="31.5">
      <c r="A150" s="37"/>
      <c r="B150" s="38" t="s">
        <v>207</v>
      </c>
      <c r="C150" s="39">
        <v>980</v>
      </c>
      <c r="D150" s="40" t="s">
        <v>140</v>
      </c>
      <c r="E150" s="40" t="s">
        <v>206</v>
      </c>
      <c r="F150" s="40" t="s">
        <v>208</v>
      </c>
      <c r="G150" s="40"/>
      <c r="H150" s="41">
        <f t="shared" si="4"/>
        <v>80</v>
      </c>
    </row>
    <row r="151" spans="1:8">
      <c r="A151" s="37"/>
      <c r="B151" s="83" t="s">
        <v>209</v>
      </c>
      <c r="C151" s="39">
        <v>980</v>
      </c>
      <c r="D151" s="40" t="s">
        <v>140</v>
      </c>
      <c r="E151" s="40" t="s">
        <v>206</v>
      </c>
      <c r="F151" s="40" t="s">
        <v>210</v>
      </c>
      <c r="G151" s="40"/>
      <c r="H151" s="119">
        <f t="shared" si="4"/>
        <v>80</v>
      </c>
    </row>
    <row r="152" spans="1:8" ht="34.5" customHeight="1">
      <c r="A152" s="37"/>
      <c r="B152" s="120" t="s">
        <v>211</v>
      </c>
      <c r="C152" s="39">
        <v>980</v>
      </c>
      <c r="D152" s="40" t="s">
        <v>140</v>
      </c>
      <c r="E152" s="40" t="s">
        <v>206</v>
      </c>
      <c r="F152" s="40" t="s">
        <v>212</v>
      </c>
      <c r="G152" s="121"/>
      <c r="H152" s="119">
        <f t="shared" si="4"/>
        <v>80</v>
      </c>
    </row>
    <row r="153" spans="1:8">
      <c r="A153" s="37" t="s">
        <v>30</v>
      </c>
      <c r="B153" s="120" t="s">
        <v>213</v>
      </c>
      <c r="C153" s="39">
        <v>980</v>
      </c>
      <c r="D153" s="40" t="s">
        <v>140</v>
      </c>
      <c r="E153" s="40" t="s">
        <v>206</v>
      </c>
      <c r="F153" s="40" t="s">
        <v>212</v>
      </c>
      <c r="G153" s="121" t="s">
        <v>214</v>
      </c>
      <c r="H153" s="43">
        <v>80</v>
      </c>
    </row>
    <row r="154" spans="1:8">
      <c r="A154" s="122" t="s">
        <v>90</v>
      </c>
      <c r="B154" s="123" t="s">
        <v>215</v>
      </c>
      <c r="C154" s="124">
        <v>980</v>
      </c>
      <c r="D154" s="125" t="s">
        <v>216</v>
      </c>
      <c r="E154" s="125"/>
      <c r="F154" s="125"/>
      <c r="G154" s="125"/>
      <c r="H154" s="126">
        <f t="shared" ref="H154:H159" si="5">H155</f>
        <v>-80</v>
      </c>
    </row>
    <row r="155" spans="1:8">
      <c r="A155" s="127" t="s">
        <v>93</v>
      </c>
      <c r="B155" s="128" t="s">
        <v>217</v>
      </c>
      <c r="C155" s="129">
        <v>980</v>
      </c>
      <c r="D155" s="130" t="s">
        <v>218</v>
      </c>
      <c r="E155" s="130"/>
      <c r="F155" s="130"/>
      <c r="G155" s="130"/>
      <c r="H155" s="131">
        <f t="shared" si="5"/>
        <v>-80</v>
      </c>
    </row>
    <row r="156" spans="1:8" ht="47.25">
      <c r="A156" s="132" t="s">
        <v>96</v>
      </c>
      <c r="B156" s="133" t="s">
        <v>219</v>
      </c>
      <c r="C156" s="134">
        <v>980</v>
      </c>
      <c r="D156" s="135" t="s">
        <v>218</v>
      </c>
      <c r="E156" s="135" t="s">
        <v>220</v>
      </c>
      <c r="F156" s="135"/>
      <c r="G156" s="135"/>
      <c r="H156" s="136">
        <f t="shared" si="5"/>
        <v>-80</v>
      </c>
    </row>
    <row r="157" spans="1:8" ht="31.5">
      <c r="A157" s="137"/>
      <c r="B157" s="138" t="s">
        <v>207</v>
      </c>
      <c r="C157" s="139">
        <v>980</v>
      </c>
      <c r="D157" s="140" t="s">
        <v>218</v>
      </c>
      <c r="E157" s="140" t="s">
        <v>220</v>
      </c>
      <c r="F157" s="140" t="s">
        <v>208</v>
      </c>
      <c r="G157" s="140"/>
      <c r="H157" s="141">
        <f t="shared" si="5"/>
        <v>-80</v>
      </c>
    </row>
    <row r="158" spans="1:8">
      <c r="A158" s="142"/>
      <c r="B158" s="120" t="s">
        <v>209</v>
      </c>
      <c r="C158" s="143">
        <v>980</v>
      </c>
      <c r="D158" s="144" t="s">
        <v>218</v>
      </c>
      <c r="E158" s="144" t="s">
        <v>220</v>
      </c>
      <c r="F158" s="144" t="s">
        <v>210</v>
      </c>
      <c r="G158" s="144"/>
      <c r="H158" s="43">
        <f t="shared" si="5"/>
        <v>-80</v>
      </c>
    </row>
    <row r="159" spans="1:8" ht="37.5" customHeight="1">
      <c r="A159" s="142"/>
      <c r="B159" s="120" t="s">
        <v>211</v>
      </c>
      <c r="C159" s="143">
        <v>980</v>
      </c>
      <c r="D159" s="144" t="s">
        <v>218</v>
      </c>
      <c r="E159" s="144" t="s">
        <v>220</v>
      </c>
      <c r="F159" s="144" t="s">
        <v>212</v>
      </c>
      <c r="G159" s="144"/>
      <c r="H159" s="43">
        <f t="shared" si="5"/>
        <v>-80</v>
      </c>
    </row>
    <row r="160" spans="1:8">
      <c r="A160" s="142" t="s">
        <v>99</v>
      </c>
      <c r="B160" s="120" t="s">
        <v>213</v>
      </c>
      <c r="C160" s="143">
        <v>980</v>
      </c>
      <c r="D160" s="144" t="s">
        <v>218</v>
      </c>
      <c r="E160" s="144" t="s">
        <v>220</v>
      </c>
      <c r="F160" s="144" t="s">
        <v>212</v>
      </c>
      <c r="G160" s="121" t="s">
        <v>214</v>
      </c>
      <c r="H160" s="43">
        <v>-80</v>
      </c>
    </row>
    <row r="161" spans="1:8">
      <c r="A161" s="145"/>
      <c r="B161" s="146" t="s">
        <v>221</v>
      </c>
      <c r="C161" s="147"/>
      <c r="D161" s="148"/>
      <c r="E161" s="148"/>
      <c r="F161" s="148"/>
      <c r="G161" s="148"/>
      <c r="H161" s="149">
        <f>H146+H30+H8</f>
        <v>-7000</v>
      </c>
    </row>
    <row r="162" spans="1:8">
      <c r="A162" s="150"/>
      <c r="B162" s="151"/>
      <c r="C162" s="150"/>
      <c r="D162" s="150"/>
      <c r="E162" s="150"/>
      <c r="F162" s="150"/>
      <c r="G162" s="150"/>
      <c r="H162" s="150"/>
    </row>
    <row r="163" spans="1:8">
      <c r="B163" s="1"/>
      <c r="C163" s="152"/>
    </row>
    <row r="165" spans="1:8">
      <c r="B165" s="1"/>
      <c r="C165" s="153"/>
    </row>
  </sheetData>
  <mergeCells count="1">
    <mergeCell ref="A5:H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4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МС декабрь 14</vt:lpstr>
      <vt:lpstr>Лист1</vt:lpstr>
      <vt:lpstr>Лист2</vt:lpstr>
      <vt:lpstr>Лист3</vt:lpstr>
      <vt:lpstr>'МС декабрь 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2015-01-14T08:26:43Z</dcterms:modified>
</cp:coreProperties>
</file>