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340" windowHeight="6795" tabRatio="601" activeTab="0"/>
  </bookViews>
  <sheets>
    <sheet name="чт.3 Расход" sheetId="1" r:id="rId1"/>
  </sheets>
  <definedNames>
    <definedName name="_xlnm.Print_Area" localSheetId="0">'чт.3 Расход'!$A$1:$H$114</definedName>
  </definedNames>
  <calcPr fullCalcOnLoad="1"/>
</workbook>
</file>

<file path=xl/sharedStrings.xml><?xml version="1.0" encoding="utf-8"?>
<sst xmlns="http://schemas.openxmlformats.org/spreadsheetml/2006/main" count="509" uniqueCount="259">
  <si>
    <t>3</t>
  </si>
  <si>
    <t>3.1</t>
  </si>
  <si>
    <t>4</t>
  </si>
  <si>
    <t>4.1</t>
  </si>
  <si>
    <t>1</t>
  </si>
  <si>
    <t>1.2</t>
  </si>
  <si>
    <t>2</t>
  </si>
  <si>
    <t>2.1</t>
  </si>
  <si>
    <t>(тыс.руб.)</t>
  </si>
  <si>
    <t>МО Смольнинское</t>
  </si>
  <si>
    <t>2.1.1</t>
  </si>
  <si>
    <t>5</t>
  </si>
  <si>
    <t>5.1</t>
  </si>
  <si>
    <t>к решению Муниципального Совета</t>
  </si>
  <si>
    <t>6.1</t>
  </si>
  <si>
    <t>№ п\п</t>
  </si>
  <si>
    <t>Код раздела и подраздела</t>
  </si>
  <si>
    <t>0102</t>
  </si>
  <si>
    <t>0103</t>
  </si>
  <si>
    <t>0104</t>
  </si>
  <si>
    <t>0309</t>
  </si>
  <si>
    <t>0707</t>
  </si>
  <si>
    <t>7</t>
  </si>
  <si>
    <t>7.1</t>
  </si>
  <si>
    <t>1004</t>
  </si>
  <si>
    <t>2.2</t>
  </si>
  <si>
    <t>980</t>
  </si>
  <si>
    <t>0503</t>
  </si>
  <si>
    <t>Наименование статей</t>
  </si>
  <si>
    <t>Код   ГРБС</t>
  </si>
  <si>
    <t>Код целевой статьи</t>
  </si>
  <si>
    <t>Код вида расходов</t>
  </si>
  <si>
    <t>Код экономической статьи</t>
  </si>
  <si>
    <t>I</t>
  </si>
  <si>
    <t>002 01 01</t>
  </si>
  <si>
    <t>Расходы на содержание Главы МО</t>
  </si>
  <si>
    <t>1.2.1</t>
  </si>
  <si>
    <t>211</t>
  </si>
  <si>
    <t>213</t>
  </si>
  <si>
    <t>002 02 01</t>
  </si>
  <si>
    <t>2.2.1</t>
  </si>
  <si>
    <t>Расходы на содержание членов  представительной  власти органа местного самоуправления</t>
  </si>
  <si>
    <t>002 04 01</t>
  </si>
  <si>
    <t>Прочие выплаты</t>
  </si>
  <si>
    <t>212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</si>
  <si>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</si>
  <si>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</si>
  <si>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</si>
  <si>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</si>
  <si>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</si>
  <si>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</si>
  <si>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224</t>
  </si>
  <si>
    <t>225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</si>
  <si>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</si>
  <si>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</si>
  <si>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</si>
  <si>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</si>
  <si>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</si>
  <si>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</si>
  <si>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</si>
  <si>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598</t>
  </si>
  <si>
    <t>002 05 01</t>
  </si>
  <si>
    <t>070 01 01</t>
  </si>
  <si>
    <t>9</t>
  </si>
  <si>
    <t>9.1</t>
  </si>
  <si>
    <t>795 01 01</t>
  </si>
  <si>
    <t>10.1</t>
  </si>
  <si>
    <t>11</t>
  </si>
  <si>
    <t>11.1</t>
  </si>
  <si>
    <t>Организация работы по развитию на территории МО массовой физической культуры и спорта</t>
  </si>
  <si>
    <t xml:space="preserve">Расходы на оплату труда приемных родителей </t>
  </si>
  <si>
    <t>Расходы на выплату денежных средств на питание, приобретение одежды, обуви, мягкого инвентаря на детей, находящихся под опекой (попечительством) и детей, воспитывающихся в приемных семьях</t>
  </si>
  <si>
    <t>Арендная плата за пользование имуществом</t>
  </si>
  <si>
    <t>ИТОГО</t>
  </si>
  <si>
    <t>Заработная плата</t>
  </si>
  <si>
    <t>520 13 02</t>
  </si>
  <si>
    <t>520 13 01</t>
  </si>
  <si>
    <t>219 03 01</t>
  </si>
  <si>
    <t>Работы, услуги по содержанию имущества</t>
  </si>
  <si>
    <t>Прочие работы, услуги</t>
  </si>
  <si>
    <t>Расходы на содержание и обеспечение деятельности муниципальных служащих, выполняющих отдельные государственные полномочия  по организации и осуществлению деятельности по опеке и попечительству</t>
  </si>
  <si>
    <t>795 02 01</t>
  </si>
  <si>
    <t>795 03 01</t>
  </si>
  <si>
    <t>Пособия по социальной помощи населению</t>
  </si>
  <si>
    <t>795 04 01</t>
  </si>
  <si>
    <t>И.А.Андреева</t>
  </si>
  <si>
    <t>II</t>
  </si>
  <si>
    <t>1.1</t>
  </si>
  <si>
    <t>1.3</t>
  </si>
  <si>
    <t>795 05 01</t>
  </si>
  <si>
    <t>795 05 02</t>
  </si>
  <si>
    <t xml:space="preserve">Зам. главы Администрации по финансовым вопросам                                                                                                      </t>
  </si>
  <si>
    <t>Расходы на исполнение отдельных государственных полномочий по составлению протоколов об административных правонарушениях, и составление протоколов об административных правонарушениях</t>
  </si>
  <si>
    <t>Расходы на содержание аппарата представительного органа местного самоуправления</t>
  </si>
  <si>
    <t>Начисления на выплаты по оплате труда</t>
  </si>
  <si>
    <t>1.3.1</t>
  </si>
  <si>
    <t>1.1.1</t>
  </si>
  <si>
    <t>1.1.2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</si>
  <si>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</si>
  <si>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</si>
  <si>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</si>
  <si>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</si>
  <si>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</si>
  <si>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</si>
  <si>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</si>
  <si>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</si>
  <si>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</si>
  <si>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795 02 02</t>
  </si>
  <si>
    <t>795 02 03</t>
  </si>
  <si>
    <t>6.1.1</t>
  </si>
  <si>
    <t>795 01 02</t>
  </si>
  <si>
    <t>Расходы на текущий ремонт и озеленение придомовых территорий и территорий дворов,  установке, содержанию и ремонту ограждений газонов; установке и содержанию малых архитектурных форм, уличной мебели и хозяйственно-бытового оборудования</t>
  </si>
  <si>
    <t>0801</t>
  </si>
  <si>
    <t xml:space="preserve">Муниципальный Совет МО Смольнинское </t>
  </si>
  <si>
    <t xml:space="preserve">Администрация МО Смольнинское </t>
  </si>
  <si>
    <t>0113</t>
  </si>
  <si>
    <t>6</t>
  </si>
  <si>
    <t>8</t>
  </si>
  <si>
    <t>8.1</t>
  </si>
  <si>
    <t>1202</t>
  </si>
  <si>
    <t>0111</t>
  </si>
  <si>
    <t xml:space="preserve">Расходы на организацию и проведение досуговых местных, городских, праздничных и иных  мероприятий </t>
  </si>
  <si>
    <t>Функционирование высшего должностного лица органа местного самоуправления</t>
  </si>
  <si>
    <t>Функционирование представительных органов местного самоуправления</t>
  </si>
  <si>
    <t>Проведение подготовки неработающего населения способам защиты и действиям в чрезвычайных ситуациях</t>
  </si>
  <si>
    <t>431 99 01</t>
  </si>
  <si>
    <t>795 05 03</t>
  </si>
  <si>
    <t>Расходы на создание, распространение и выпуск газеты "Муниципальный округ Смольнинский"</t>
  </si>
  <si>
    <t>Организация и проведение мероприятий для детей и подростков, проживающих на территории МО Смольнинское</t>
  </si>
  <si>
    <t>Благоустройство и озеленение придомовых и внутридворовых территорий МО в соответствии с адресной программой</t>
  </si>
  <si>
    <t>Резервный  фонд Администрации МО</t>
  </si>
  <si>
    <t xml:space="preserve">Мероприятия по профилактике дорожно-транспортного травматизма </t>
  </si>
  <si>
    <t xml:space="preserve">Мероприятия по военно-патриотическому воспитанию  молодежи </t>
  </si>
  <si>
    <t>Функционирование исполнительных органов местных Администраций</t>
  </si>
  <si>
    <t>Расходы на содержание главы  местной Администрации</t>
  </si>
  <si>
    <t xml:space="preserve">Содержание и обеспечение деятельности местной Администрации </t>
  </si>
  <si>
    <t>Расходы на оказание финансовой помощи на создание, содержание и обеспечение деятельности общественной организации "Совет МО СПб"</t>
  </si>
  <si>
    <t>Расходы на оформление территории МО к праздничным мероприятиям</t>
  </si>
  <si>
    <t>600 04 01</t>
  </si>
  <si>
    <t>5.1.1</t>
  </si>
  <si>
    <t>5.2</t>
  </si>
  <si>
    <t>5.2.2</t>
  </si>
  <si>
    <t>Расходы по назначению, выплате, перерасчету ежемесячной доплаты за стаж работы в ОМСУ</t>
  </si>
  <si>
    <t>1003</t>
  </si>
  <si>
    <t>505 01 00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</si>
  <si>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</si>
  <si>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</si>
  <si>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Охрана семьи и детства</t>
  </si>
  <si>
    <t>2.2.2</t>
  </si>
  <si>
    <t>Расходы на оборудование контейнерных площадок на дворовых территориях; ликвидацию несанкционированных свалок бытовых отходов и мусора; уборку территорий, водных акваторий,  не включенных в адресные программы, утвержденные исполнительными органами государственной власти Санкт-Петербурга</t>
  </si>
  <si>
    <t>Периодическая печать и издательства</t>
  </si>
  <si>
    <t>Расходы на изготовление брошюр, печать плакатов и календарей</t>
  </si>
  <si>
    <t>Приложение 2</t>
  </si>
  <si>
    <t>РАСПРЕДЕЛЕНИЕ БЮДЖЕТНЫХ АССИГНОВАНИЙ ПО РАЗДЕЛАМ, ПОДРАЗДЕЛАМ, ЦЕЛЕВЫМ СТАТЬЯМ И ВИДАМ РАСХОДОВ</t>
  </si>
  <si>
    <t>1.2.12</t>
  </si>
  <si>
    <t>9.2</t>
  </si>
  <si>
    <t>12</t>
  </si>
  <si>
    <t>12.1</t>
  </si>
  <si>
    <t>12.1.1</t>
  </si>
  <si>
    <t>12.2</t>
  </si>
  <si>
    <t>12.2.1</t>
  </si>
  <si>
    <t>III</t>
  </si>
  <si>
    <t>092 01 01</t>
  </si>
  <si>
    <t>Субсидии на осуществление поддержки деятельности общественных объединений, участвующих в охране общественного порядка на территории МО</t>
  </si>
  <si>
    <t xml:space="preserve"> МБУ МО Смольнинское "Центр социальной помощи"</t>
  </si>
  <si>
    <t>Субсидии на участие и финансирование временного трудоустройства несовершеннолетних в возрасте от 14 до 18 лет в свободное от учебы время</t>
  </si>
  <si>
    <t>Субсидии на содержание и обеспечение деятельности  МУ МО "Центр социальной помощи"</t>
  </si>
  <si>
    <t>Субсидии на проведение мероприятий по военно-патриотическому воспитанию и молодежи на территории муниципального образования</t>
  </si>
  <si>
    <t>Субсидии на организацию и проведение  досуговых мероприятий для детей и подростков, проживающих на территории МО Смольнинское</t>
  </si>
  <si>
    <t>Субсидии на организацию работы по развитию на территории МО массовой физической культуры и спорта</t>
  </si>
  <si>
    <t>Сумма  на 2013 год</t>
  </si>
  <si>
    <t>121</t>
  </si>
  <si>
    <t>122</t>
  </si>
  <si>
    <t>002 03 01</t>
  </si>
  <si>
    <t>092 05 01</t>
  </si>
  <si>
    <t>862</t>
  </si>
  <si>
    <t>1.1.2.</t>
  </si>
  <si>
    <t>1.2.2.</t>
  </si>
  <si>
    <t>242</t>
  </si>
  <si>
    <t>244</t>
  </si>
  <si>
    <t>1.2.13</t>
  </si>
  <si>
    <t>1.2.14</t>
  </si>
  <si>
    <t>1.2.15</t>
  </si>
  <si>
    <t>851</t>
  </si>
  <si>
    <t>1.2.16</t>
  </si>
  <si>
    <t>852</t>
  </si>
  <si>
    <t>002 05 03</t>
  </si>
  <si>
    <t>070 01 00</t>
  </si>
  <si>
    <t>870</t>
  </si>
  <si>
    <t>092 01 00</t>
  </si>
  <si>
    <t>630</t>
  </si>
  <si>
    <t>219 03 00</t>
  </si>
  <si>
    <t>600 04 00</t>
  </si>
  <si>
    <t>Муниципальна целевая программа по благоустройству дворовых и придомовых территорий мцнийипального МО</t>
  </si>
  <si>
    <t>795 01 00</t>
  </si>
  <si>
    <t>5.2.1.</t>
  </si>
  <si>
    <t>5.2.1.1</t>
  </si>
  <si>
    <t>5.2.1.2</t>
  </si>
  <si>
    <t>5.2.2.1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</si>
  <si>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</si>
  <si>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</si>
  <si>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</t>
  </si>
  <si>
    <t>428 00 00</t>
  </si>
  <si>
    <t>428 00 01</t>
  </si>
  <si>
    <t>7.2</t>
  </si>
  <si>
    <t>7.3</t>
  </si>
  <si>
    <t>7.4</t>
  </si>
  <si>
    <t>Мероприятия по вопросам профориентации и трудоустройства несовершеннолетних</t>
  </si>
  <si>
    <t>795 02 04</t>
  </si>
  <si>
    <t>314</t>
  </si>
  <si>
    <t>10</t>
  </si>
  <si>
    <t>10.2</t>
  </si>
  <si>
    <t>10.2.1</t>
  </si>
  <si>
    <t>10.2.2</t>
  </si>
  <si>
    <t>10.3</t>
  </si>
  <si>
    <t>10.3.1</t>
  </si>
  <si>
    <t>10.3.2</t>
  </si>
  <si>
    <t>1101</t>
  </si>
  <si>
    <t>457 03 01</t>
  </si>
  <si>
    <t>457 03 02</t>
  </si>
  <si>
    <t>13</t>
  </si>
  <si>
    <t>1204</t>
  </si>
  <si>
    <t>13.1</t>
  </si>
  <si>
    <t>611</t>
  </si>
  <si>
    <t>510 02 00</t>
  </si>
  <si>
    <t>Субсидии на организацию и проведение мероприятий по профилактике курения, наркомании, толерантности и антитеррористические мероприятия</t>
  </si>
  <si>
    <t>795 05 04</t>
  </si>
  <si>
    <t>Исполнитель: Главный специалист</t>
  </si>
  <si>
    <t>В ВЕДОМСТВЕННОЙ СТРУКТУРЕ РАСХОДОВ БЮДЖЕТА МО СМОЛЬНИНСКОЕ НА 2013 ГОД</t>
  </si>
  <si>
    <t xml:space="preserve"> М.Н.Бездетнова</t>
  </si>
  <si>
    <t>795 06 01</t>
  </si>
  <si>
    <t>Прочие закупки</t>
  </si>
  <si>
    <t>Уплата налога на имуществ и землю</t>
  </si>
  <si>
    <t>Уплата прочих налгов и сборов</t>
  </si>
  <si>
    <t>Резервный фонд</t>
  </si>
  <si>
    <t>Субвенция</t>
  </si>
  <si>
    <t>субсидия</t>
  </si>
  <si>
    <t>Мероприятия по воспитанию молодежи, направленных на профилактику правонарушений, на предотвращение терроризма и экстремизма, развитию толерантности</t>
  </si>
  <si>
    <t>002 05 02</t>
  </si>
  <si>
    <t>1.4</t>
  </si>
  <si>
    <t>1.4.1</t>
  </si>
  <si>
    <t>441</t>
  </si>
  <si>
    <t>Расходы на приобретение в собственность нежилого помещения административно-офисного назначения для муниципальных нужд</t>
  </si>
  <si>
    <t>002 06 01</t>
  </si>
  <si>
    <t>Закупка товаров, р,,, в сфере информацитонно-комм-х технологий</t>
  </si>
  <si>
    <t>консалт,антивирус,визардсофт,сбис,вцкп,иац</t>
  </si>
  <si>
    <t>картриджи</t>
  </si>
  <si>
    <t>оргтехника,телефон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</si>
  <si>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</si>
  <si>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</si>
  <si>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</si>
  <si>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</si>
  <si>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</si>
  <si>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</si>
  <si>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</si>
  <si>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</si>
  <si>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</si>
  <si>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Расходы на создание и выпуск телевизионных передач и и иных видеоматериалов о деятельности ОМСУ</t>
  </si>
  <si>
    <t>№ 183 от 20.12.2012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</si>
</sst>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_-* #,##0.0_р_._-;\-* #,##0.0_р_._-;_-* &quot;-&quot;?_р_._-;_-@_-"/>
    <numFmt numFmtId="167" formatCode="_-* #,##0.00_р_._-;\-* #,##0.00_р_._-;_-* &quot;-&quot;_р_._-;_-@_-"/>
    <numFmt numFmtId="168" formatCode="_-* #,##0.000_р_._-;\-* #,##0.000_р_._-;_-* &quot;-&quot;_р_._-;_-@_-"/>
    <numFmt numFmtId="169" formatCode="000000"/>
    <numFmt numFmtId="170" formatCode="#,##0_ ;\-#,##0\ 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_р_._-;\-* #,##0_р_._-;_-* &quot;-&quot;??_р_._-;_-@_-"/>
    <numFmt numFmtId="174" formatCode="#,##0.0"/>
    <numFmt numFmtId="175" formatCode="0.000"/>
    <numFmt numFmtId="176" formatCode="0.000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 ;\-#,##0.0\ "/>
    <numFmt numFmtId="189" formatCode="#,##0.00_ ;\-#,##0.00\ "/>
  </numFmts>
  <fonts count="58">
    <font>
      <sz val="10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41" fontId="5" fillId="32" borderId="10">
      <alignment horizontal="left" vertical="justify" wrapText="1"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1" fontId="4" fillId="0" borderId="0" xfId="63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165" fontId="4" fillId="0" borderId="0" xfId="63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2" fillId="0" borderId="0" xfId="0" applyFont="1" applyAlignment="1">
      <alignment/>
    </xf>
    <xf numFmtId="174" fontId="52" fillId="0" borderId="0" xfId="0" applyNumberFormat="1" applyFont="1" applyAlignment="1">
      <alignment/>
    </xf>
    <xf numFmtId="49" fontId="5" fillId="32" borderId="0" xfId="0" applyNumberFormat="1" applyFont="1" applyFill="1" applyBorder="1" applyAlignment="1">
      <alignment horizontal="center" vertical="center"/>
    </xf>
    <xf numFmtId="174" fontId="52" fillId="32" borderId="0" xfId="0" applyNumberFormat="1" applyFont="1" applyFill="1" applyBorder="1" applyAlignment="1">
      <alignment/>
    </xf>
    <xf numFmtId="0" fontId="52" fillId="32" borderId="0" xfId="0" applyFont="1" applyFill="1" applyBorder="1" applyAlignment="1">
      <alignment/>
    </xf>
    <xf numFmtId="49" fontId="5" fillId="32" borderId="0" xfId="63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textRotation="90" wrapText="1"/>
      <protection/>
    </xf>
    <xf numFmtId="41" fontId="4" fillId="0" borderId="10" xfId="64" applyFont="1" applyFill="1" applyBorder="1" applyAlignment="1">
      <alignment horizontal="center" vertical="center" textRotation="90" wrapText="1"/>
    </xf>
    <xf numFmtId="49" fontId="4" fillId="0" borderId="10" xfId="53" applyNumberFormat="1" applyFont="1" applyFill="1" applyBorder="1" applyAlignment="1">
      <alignment horizontal="center" vertical="center" textRotation="90" wrapText="1"/>
      <protection/>
    </xf>
    <xf numFmtId="174" fontId="4" fillId="0" borderId="10" xfId="53" applyNumberFormat="1" applyFont="1" applyFill="1" applyBorder="1" applyAlignment="1">
      <alignment horizontal="center" vertical="center" wrapText="1"/>
      <protection/>
    </xf>
    <xf numFmtId="49" fontId="6" fillId="16" borderId="10" xfId="53" applyNumberFormat="1" applyFont="1" applyFill="1" applyBorder="1" applyAlignment="1">
      <alignment horizontal="center" vertical="center" wrapText="1"/>
      <protection/>
    </xf>
    <xf numFmtId="0" fontId="6" fillId="16" borderId="10" xfId="53" applyFont="1" applyFill="1" applyBorder="1" applyAlignment="1">
      <alignment horizontal="center" vertical="center" wrapText="1"/>
      <protection/>
    </xf>
    <xf numFmtId="41" fontId="6" fillId="16" borderId="10" xfId="64" applyFont="1" applyFill="1" applyBorder="1" applyAlignment="1">
      <alignment horizontal="center" vertical="center" wrapText="1"/>
    </xf>
    <xf numFmtId="174" fontId="8" fillId="16" borderId="10" xfId="64" applyNumberFormat="1" applyFont="1" applyFill="1" applyBorder="1" applyAlignment="1">
      <alignment horizontal="center" vertical="center" wrapText="1"/>
    </xf>
    <xf numFmtId="49" fontId="5" fillId="4" borderId="10" xfId="53" applyNumberFormat="1" applyFont="1" applyFill="1" applyBorder="1" applyAlignment="1">
      <alignment horizontal="center" vertical="center" wrapText="1"/>
      <protection/>
    </xf>
    <xf numFmtId="0" fontId="5" fillId="4" borderId="10" xfId="53" applyFont="1" applyFill="1" applyBorder="1" applyAlignment="1">
      <alignment horizontal="center" vertical="center" wrapText="1"/>
      <protection/>
    </xf>
    <xf numFmtId="49" fontId="5" fillId="4" borderId="10" xfId="64" applyNumberFormat="1" applyFont="1" applyFill="1" applyBorder="1" applyAlignment="1">
      <alignment horizontal="center" vertical="center" wrapText="1"/>
    </xf>
    <xf numFmtId="174" fontId="5" fillId="4" borderId="10" xfId="5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49" fontId="5" fillId="0" borderId="10" xfId="64" applyNumberFormat="1" applyFont="1" applyFill="1" applyBorder="1" applyAlignment="1">
      <alignment horizontal="center" vertical="center" wrapText="1"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0" xfId="64" applyNumberFormat="1" applyFont="1" applyFill="1" applyBorder="1" applyAlignment="1">
      <alignment horizontal="center" vertical="center" wrapText="1"/>
    </xf>
    <xf numFmtId="174" fontId="53" fillId="0" borderId="10" xfId="0" applyNumberFormat="1" applyFont="1" applyBorder="1" applyAlignment="1">
      <alignment horizontal="center" vertical="center"/>
    </xf>
    <xf numFmtId="49" fontId="5" fillId="4" borderId="10" xfId="53" applyNumberFormat="1" applyFont="1" applyFill="1" applyBorder="1" applyAlignment="1">
      <alignment horizontal="center" vertical="center" wrapText="1"/>
      <protection/>
    </xf>
    <xf numFmtId="49" fontId="5" fillId="4" borderId="10" xfId="64" applyNumberFormat="1" applyFont="1" applyFill="1" applyBorder="1" applyAlignment="1">
      <alignment horizontal="center" vertical="center"/>
    </xf>
    <xf numFmtId="49" fontId="5" fillId="4" borderId="10" xfId="53" applyNumberFormat="1" applyFont="1" applyFill="1" applyBorder="1" applyAlignment="1">
      <alignment horizontal="center" vertical="center"/>
      <protection/>
    </xf>
    <xf numFmtId="0" fontId="5" fillId="4" borderId="10" xfId="53" applyFont="1" applyFill="1" applyBorder="1" applyAlignment="1">
      <alignment horizontal="center" vertical="center"/>
      <protection/>
    </xf>
    <xf numFmtId="174" fontId="5" fillId="4" borderId="10" xfId="53" applyNumberFormat="1" applyFont="1" applyFill="1" applyBorder="1" applyAlignment="1">
      <alignment horizontal="center" vertical="center"/>
      <protection/>
    </xf>
    <xf numFmtId="49" fontId="4" fillId="0" borderId="10" xfId="64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49" fontId="6" fillId="8" borderId="10" xfId="53" applyNumberFormat="1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49" fontId="6" fillId="34" borderId="10" xfId="64" applyNumberFormat="1" applyFont="1" applyFill="1" applyBorder="1" applyAlignment="1">
      <alignment horizontal="center" vertical="center" wrapText="1"/>
    </xf>
    <xf numFmtId="49" fontId="6" fillId="34" borderId="10" xfId="53" applyNumberFormat="1" applyFont="1" applyFill="1" applyBorder="1" applyAlignment="1">
      <alignment horizontal="center" vertical="center" wrapText="1"/>
      <protection/>
    </xf>
    <xf numFmtId="174" fontId="8" fillId="34" borderId="10" xfId="53" applyNumberFormat="1" applyFont="1" applyFill="1" applyBorder="1" applyAlignment="1">
      <alignment horizontal="center" vertical="center" wrapText="1"/>
      <protection/>
    </xf>
    <xf numFmtId="49" fontId="5" fillId="6" borderId="10" xfId="53" applyNumberFormat="1" applyFont="1" applyFill="1" applyBorder="1" applyAlignment="1">
      <alignment horizontal="center" vertical="center"/>
      <protection/>
    </xf>
    <xf numFmtId="0" fontId="5" fillId="6" borderId="10" xfId="53" applyFont="1" applyFill="1" applyBorder="1" applyAlignment="1">
      <alignment horizontal="left" vertical="center" wrapText="1"/>
      <protection/>
    </xf>
    <xf numFmtId="0" fontId="5" fillId="6" borderId="10" xfId="53" applyFont="1" applyFill="1" applyBorder="1" applyAlignment="1">
      <alignment horizontal="center" vertical="center" wrapText="1"/>
      <protection/>
    </xf>
    <xf numFmtId="49" fontId="5" fillId="6" borderId="10" xfId="64" applyNumberFormat="1" applyFont="1" applyFill="1" applyBorder="1" applyAlignment="1">
      <alignment horizontal="center" vertical="center"/>
    </xf>
    <xf numFmtId="174" fontId="5" fillId="6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49" fontId="5" fillId="0" borderId="10" xfId="64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5" fillId="0" borderId="10" xfId="53" applyNumberFormat="1" applyFont="1" applyFill="1" applyBorder="1" applyAlignment="1">
      <alignment horizontal="center" vertical="center"/>
      <protection/>
    </xf>
    <xf numFmtId="0" fontId="5" fillId="32" borderId="10" xfId="53" applyFont="1" applyFill="1" applyBorder="1" applyAlignment="1">
      <alignment horizontal="left" vertical="center" wrapText="1"/>
      <protection/>
    </xf>
    <xf numFmtId="0" fontId="5" fillId="32" borderId="10" xfId="53" applyFont="1" applyFill="1" applyBorder="1" applyAlignment="1">
      <alignment horizontal="center" vertical="center" wrapText="1"/>
      <protection/>
    </xf>
    <xf numFmtId="49" fontId="5" fillId="32" borderId="10" xfId="64" applyNumberFormat="1" applyFont="1" applyFill="1" applyBorder="1" applyAlignment="1">
      <alignment horizontal="center" vertical="center"/>
    </xf>
    <xf numFmtId="49" fontId="4" fillId="32" borderId="10" xfId="53" applyNumberFormat="1" applyFont="1" applyFill="1" applyBorder="1" applyAlignment="1">
      <alignment horizontal="center" vertical="center"/>
      <protection/>
    </xf>
    <xf numFmtId="174" fontId="5" fillId="32" borderId="10" xfId="64" applyNumberFormat="1" applyFont="1" applyFill="1" applyBorder="1" applyAlignment="1">
      <alignment horizontal="center" vertical="center" wrapText="1"/>
    </xf>
    <xf numFmtId="0" fontId="5" fillId="6" borderId="10" xfId="53" applyFont="1" applyFill="1" applyBorder="1" applyAlignment="1">
      <alignment horizontal="center" vertical="center"/>
      <protection/>
    </xf>
    <xf numFmtId="49" fontId="5" fillId="32" borderId="10" xfId="53" applyNumberFormat="1" applyFont="1" applyFill="1" applyBorder="1" applyAlignment="1">
      <alignment horizontal="center" vertical="center"/>
      <protection/>
    </xf>
    <xf numFmtId="0" fontId="5" fillId="32" borderId="10" xfId="53" applyFont="1" applyFill="1" applyBorder="1" applyAlignment="1">
      <alignment horizontal="center" vertical="center"/>
      <protection/>
    </xf>
    <xf numFmtId="174" fontId="5" fillId="32" borderId="10" xfId="53" applyNumberFormat="1" applyFont="1" applyFill="1" applyBorder="1" applyAlignment="1">
      <alignment horizontal="center" vertical="center"/>
      <protection/>
    </xf>
    <xf numFmtId="49" fontId="4" fillId="0" borderId="11" xfId="53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/>
    </xf>
    <xf numFmtId="0" fontId="4" fillId="0" borderId="11" xfId="53" applyFont="1" applyFill="1" applyBorder="1" applyAlignment="1">
      <alignment horizontal="center" vertical="center"/>
      <protection/>
    </xf>
    <xf numFmtId="174" fontId="4" fillId="0" borderId="11" xfId="53" applyNumberFormat="1" applyFont="1" applyFill="1" applyBorder="1" applyAlignment="1">
      <alignment horizontal="center" vertical="center" wrapText="1"/>
      <protection/>
    </xf>
    <xf numFmtId="188" fontId="5" fillId="35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/>
      <protection/>
    </xf>
    <xf numFmtId="49" fontId="5" fillId="0" borderId="12" xfId="53" applyNumberFormat="1" applyFont="1" applyBorder="1" applyAlignment="1">
      <alignment horizontal="center" vertical="center"/>
      <protection/>
    </xf>
    <xf numFmtId="0" fontId="5" fillId="32" borderId="13" xfId="53" applyFont="1" applyFill="1" applyBorder="1" applyAlignment="1">
      <alignment horizontal="left" vertical="center" wrapText="1"/>
      <protection/>
    </xf>
    <xf numFmtId="0" fontId="5" fillId="32" borderId="13" xfId="53" applyFont="1" applyFill="1" applyBorder="1" applyAlignment="1">
      <alignment horizontal="center" vertical="center" wrapText="1"/>
      <protection/>
    </xf>
    <xf numFmtId="49" fontId="5" fillId="32" borderId="13" xfId="64" applyNumberFormat="1" applyFont="1" applyFill="1" applyBorder="1" applyAlignment="1">
      <alignment horizontal="center" vertical="center"/>
    </xf>
    <xf numFmtId="0" fontId="5" fillId="32" borderId="13" xfId="53" applyFont="1" applyFill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32" borderId="13" xfId="53" applyFont="1" applyFill="1" applyBorder="1" applyAlignment="1">
      <alignment horizontal="center" vertical="center" wrapText="1"/>
      <protection/>
    </xf>
    <xf numFmtId="49" fontId="4" fillId="32" borderId="13" xfId="64" applyNumberFormat="1" applyFont="1" applyFill="1" applyBorder="1" applyAlignment="1">
      <alignment horizontal="center" vertical="center"/>
    </xf>
    <xf numFmtId="0" fontId="4" fillId="32" borderId="13" xfId="53" applyFont="1" applyFill="1" applyBorder="1" applyAlignment="1">
      <alignment horizontal="center" vertical="center"/>
      <protection/>
    </xf>
    <xf numFmtId="188" fontId="4" fillId="35" borderId="10" xfId="53" applyNumberFormat="1" applyFont="1" applyFill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 wrapText="1"/>
      <protection/>
    </xf>
    <xf numFmtId="49" fontId="4" fillId="0" borderId="13" xfId="53" applyNumberFormat="1" applyFont="1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/>
      <protection/>
    </xf>
    <xf numFmtId="49" fontId="4" fillId="0" borderId="14" xfId="53" applyNumberFormat="1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/>
      <protection/>
    </xf>
    <xf numFmtId="174" fontId="4" fillId="35" borderId="14" xfId="53" applyNumberFormat="1" applyFont="1" applyFill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49" fontId="4" fillId="0" borderId="14" xfId="53" applyNumberFormat="1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/>
      <protection/>
    </xf>
    <xf numFmtId="49" fontId="5" fillId="6" borderId="12" xfId="53" applyNumberFormat="1" applyFont="1" applyFill="1" applyBorder="1" applyAlignment="1">
      <alignment horizontal="center" vertical="center"/>
      <protection/>
    </xf>
    <xf numFmtId="0" fontId="5" fillId="6" borderId="14" xfId="53" applyFont="1" applyFill="1" applyBorder="1" applyAlignment="1">
      <alignment horizontal="center" vertical="center" wrapText="1"/>
      <protection/>
    </xf>
    <xf numFmtId="49" fontId="5" fillId="6" borderId="14" xfId="64" applyNumberFormat="1" applyFont="1" applyFill="1" applyBorder="1" applyAlignment="1">
      <alignment horizontal="center" vertical="center"/>
    </xf>
    <xf numFmtId="0" fontId="5" fillId="6" borderId="14" xfId="53" applyFont="1" applyFill="1" applyBorder="1" applyAlignment="1">
      <alignment horizontal="center" vertical="center"/>
      <protection/>
    </xf>
    <xf numFmtId="174" fontId="5" fillId="6" borderId="14" xfId="53" applyNumberFormat="1" applyFont="1" applyFill="1" applyBorder="1" applyAlignment="1">
      <alignment horizontal="center" vertical="center"/>
      <protection/>
    </xf>
    <xf numFmtId="49" fontId="5" fillId="32" borderId="12" xfId="53" applyNumberFormat="1" applyFont="1" applyFill="1" applyBorder="1" applyAlignment="1">
      <alignment horizontal="center" vertical="center"/>
      <protection/>
    </xf>
    <xf numFmtId="0" fontId="5" fillId="32" borderId="14" xfId="53" applyFont="1" applyFill="1" applyBorder="1" applyAlignment="1">
      <alignment horizontal="center" vertical="center" wrapText="1"/>
      <protection/>
    </xf>
    <xf numFmtId="49" fontId="5" fillId="32" borderId="14" xfId="64" applyNumberFormat="1" applyFont="1" applyFill="1" applyBorder="1" applyAlignment="1">
      <alignment horizontal="center" vertical="center"/>
    </xf>
    <xf numFmtId="0" fontId="5" fillId="32" borderId="14" xfId="53" applyFont="1" applyFill="1" applyBorder="1" applyAlignment="1">
      <alignment horizontal="center" vertical="center"/>
      <protection/>
    </xf>
    <xf numFmtId="174" fontId="5" fillId="32" borderId="14" xfId="53" applyNumberFormat="1" applyFont="1" applyFill="1" applyBorder="1" applyAlignment="1">
      <alignment horizontal="center" vertical="center"/>
      <protection/>
    </xf>
    <xf numFmtId="49" fontId="4" fillId="32" borderId="12" xfId="53" applyNumberFormat="1" applyFont="1" applyFill="1" applyBorder="1" applyAlignment="1">
      <alignment horizontal="center" vertical="center"/>
      <protection/>
    </xf>
    <xf numFmtId="0" fontId="4" fillId="32" borderId="14" xfId="53" applyFont="1" applyFill="1" applyBorder="1" applyAlignment="1">
      <alignment horizontal="center" vertical="center" wrapText="1"/>
      <protection/>
    </xf>
    <xf numFmtId="49" fontId="4" fillId="32" borderId="14" xfId="64" applyNumberFormat="1" applyFont="1" applyFill="1" applyBorder="1" applyAlignment="1">
      <alignment horizontal="center" vertical="center"/>
    </xf>
    <xf numFmtId="0" fontId="4" fillId="32" borderId="14" xfId="53" applyFont="1" applyFill="1" applyBorder="1" applyAlignment="1">
      <alignment horizontal="center" vertical="center"/>
      <protection/>
    </xf>
    <xf numFmtId="174" fontId="4" fillId="32" borderId="14" xfId="53" applyNumberFormat="1" applyFont="1" applyFill="1" applyBorder="1" applyAlignment="1">
      <alignment horizontal="center" vertical="center"/>
      <protection/>
    </xf>
    <xf numFmtId="49" fontId="5" fillId="6" borderId="14" xfId="53" applyNumberFormat="1" applyFont="1" applyFill="1" applyBorder="1" applyAlignment="1">
      <alignment horizontal="center" vertical="center"/>
      <protection/>
    </xf>
    <xf numFmtId="174" fontId="5" fillId="36" borderId="14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/>
    </xf>
    <xf numFmtId="174" fontId="5" fillId="6" borderId="10" xfId="65" applyNumberFormat="1" applyFont="1" applyFill="1" applyBorder="1" applyAlignment="1">
      <alignment horizontal="center" vertical="center" wrapText="1"/>
    </xf>
    <xf numFmtId="0" fontId="4" fillId="32" borderId="10" xfId="53" applyFont="1" applyFill="1" applyBorder="1" applyAlignment="1">
      <alignment horizontal="center" vertical="center"/>
      <protection/>
    </xf>
    <xf numFmtId="49" fontId="5" fillId="32" borderId="10" xfId="53" applyNumberFormat="1" applyFont="1" applyFill="1" applyBorder="1" applyAlignment="1">
      <alignment horizontal="center" vertical="center"/>
      <protection/>
    </xf>
    <xf numFmtId="0" fontId="4" fillId="32" borderId="10" xfId="53" applyFont="1" applyFill="1" applyBorder="1" applyAlignment="1">
      <alignment horizontal="center" vertical="center" wrapText="1"/>
      <protection/>
    </xf>
    <xf numFmtId="49" fontId="4" fillId="32" borderId="10" xfId="64" applyNumberFormat="1" applyFont="1" applyFill="1" applyBorder="1" applyAlignment="1">
      <alignment horizontal="center" vertical="center"/>
    </xf>
    <xf numFmtId="0" fontId="5" fillId="32" borderId="10" xfId="53" applyFont="1" applyFill="1" applyBorder="1" applyAlignment="1">
      <alignment horizontal="center" vertical="center"/>
      <protection/>
    </xf>
    <xf numFmtId="174" fontId="5" fillId="32" borderId="10" xfId="53" applyNumberFormat="1" applyFont="1" applyFill="1" applyBorder="1" applyAlignment="1">
      <alignment horizontal="center" vertical="center"/>
      <protection/>
    </xf>
    <xf numFmtId="188" fontId="5" fillId="32" borderId="10" xfId="65" applyNumberFormat="1" applyFont="1" applyFill="1" applyBorder="1" applyAlignment="1">
      <alignment horizontal="center" vertical="center"/>
    </xf>
    <xf numFmtId="49" fontId="6" fillId="11" borderId="10" xfId="53" applyNumberFormat="1" applyFont="1" applyFill="1" applyBorder="1" applyAlignment="1">
      <alignment horizontal="center" vertical="center"/>
      <protection/>
    </xf>
    <xf numFmtId="0" fontId="6" fillId="11" borderId="10" xfId="53" applyFont="1" applyFill="1" applyBorder="1" applyAlignment="1">
      <alignment horizontal="center" vertical="center" wrapText="1"/>
      <protection/>
    </xf>
    <xf numFmtId="49" fontId="6" fillId="11" borderId="10" xfId="64" applyNumberFormat="1" applyFont="1" applyFill="1" applyBorder="1" applyAlignment="1">
      <alignment horizontal="center" vertical="center"/>
    </xf>
    <xf numFmtId="0" fontId="6" fillId="11" borderId="10" xfId="53" applyFont="1" applyFill="1" applyBorder="1" applyAlignment="1">
      <alignment horizontal="center" vertical="center"/>
      <protection/>
    </xf>
    <xf numFmtId="174" fontId="8" fillId="11" borderId="10" xfId="53" applyNumberFormat="1" applyFont="1" applyFill="1" applyBorder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32" borderId="10" xfId="53" applyFont="1" applyFill="1" applyBorder="1" applyAlignment="1">
      <alignment horizontal="center" vertical="center" wrapText="1"/>
      <protection/>
    </xf>
    <xf numFmtId="49" fontId="4" fillId="32" borderId="10" xfId="64" applyNumberFormat="1" applyFont="1" applyFill="1" applyBorder="1" applyAlignment="1">
      <alignment horizontal="center" vertical="center"/>
    </xf>
    <xf numFmtId="49" fontId="4" fillId="32" borderId="10" xfId="53" applyNumberFormat="1" applyFont="1" applyFill="1" applyBorder="1" applyAlignment="1">
      <alignment horizontal="center" vertical="center"/>
      <protection/>
    </xf>
    <xf numFmtId="0" fontId="4" fillId="32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0" xfId="64" applyNumberFormat="1" applyFont="1" applyFill="1" applyBorder="1" applyAlignment="1">
      <alignment horizontal="center" vertical="center"/>
    </xf>
    <xf numFmtId="1" fontId="4" fillId="0" borderId="10" xfId="53" applyNumberFormat="1" applyFont="1" applyFill="1" applyBorder="1" applyAlignment="1">
      <alignment horizontal="center" vertical="center"/>
      <protection/>
    </xf>
    <xf numFmtId="49" fontId="5" fillId="13" borderId="10" xfId="53" applyNumberFormat="1" applyFont="1" applyFill="1" applyBorder="1" applyAlignment="1">
      <alignment horizontal="center" vertical="center"/>
      <protection/>
    </xf>
    <xf numFmtId="0" fontId="5" fillId="13" borderId="10" xfId="53" applyFont="1" applyFill="1" applyBorder="1" applyAlignment="1">
      <alignment horizontal="left" vertical="center" wrapText="1"/>
      <protection/>
    </xf>
    <xf numFmtId="0" fontId="5" fillId="13" borderId="10" xfId="53" applyFont="1" applyFill="1" applyBorder="1" applyAlignment="1">
      <alignment horizontal="center" vertical="center" wrapText="1"/>
      <protection/>
    </xf>
    <xf numFmtId="49" fontId="5" fillId="13" borderId="10" xfId="64" applyNumberFormat="1" applyFont="1" applyFill="1" applyBorder="1" applyAlignment="1">
      <alignment horizontal="center" vertical="center"/>
    </xf>
    <xf numFmtId="0" fontId="5" fillId="13" borderId="10" xfId="53" applyFont="1" applyFill="1" applyBorder="1" applyAlignment="1">
      <alignment horizontal="center" vertical="center"/>
      <protection/>
    </xf>
    <xf numFmtId="174" fontId="9" fillId="13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left" vertical="center" wrapText="1"/>
      <protection/>
    </xf>
    <xf numFmtId="165" fontId="4" fillId="0" borderId="0" xfId="64" applyNumberFormat="1" applyFont="1" applyFill="1" applyAlignment="1">
      <alignment vertical="center"/>
    </xf>
    <xf numFmtId="0" fontId="4" fillId="0" borderId="0" xfId="53" applyFont="1" applyFill="1" applyAlignment="1">
      <alignment vertical="center"/>
      <protection/>
    </xf>
    <xf numFmtId="174" fontId="4" fillId="0" borderId="0" xfId="53" applyNumberFormat="1" applyFont="1" applyFill="1" applyAlignment="1">
      <alignment vertical="center"/>
      <protection/>
    </xf>
    <xf numFmtId="0" fontId="4" fillId="0" borderId="0" xfId="53" applyFont="1" applyFill="1" applyBorder="1" applyAlignment="1">
      <alignment horizontal="left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54" fillId="0" borderId="0" xfId="0" applyFont="1" applyAlignment="1">
      <alignment horizontal="left"/>
    </xf>
    <xf numFmtId="0" fontId="6" fillId="16" borderId="10" xfId="53" applyFont="1" applyFill="1" applyBorder="1" applyAlignment="1">
      <alignment horizontal="left" vertical="justify" wrapText="1"/>
      <protection/>
    </xf>
    <xf numFmtId="0" fontId="5" fillId="4" borderId="10" xfId="53" applyFont="1" applyFill="1" applyBorder="1" applyAlignment="1">
      <alignment horizontal="left" vertical="justify" wrapText="1"/>
      <protection/>
    </xf>
    <xf numFmtId="0" fontId="5" fillId="0" borderId="10" xfId="53" applyFont="1" applyFill="1" applyBorder="1" applyAlignment="1">
      <alignment horizontal="left" vertical="justify" wrapText="1"/>
      <protection/>
    </xf>
    <xf numFmtId="0" fontId="4" fillId="0" borderId="10" xfId="53" applyFont="1" applyFill="1" applyBorder="1" applyAlignment="1">
      <alignment horizontal="left" vertical="justify" wrapText="1"/>
      <protection/>
    </xf>
    <xf numFmtId="0" fontId="6" fillId="34" borderId="10" xfId="53" applyFont="1" applyFill="1" applyBorder="1" applyAlignment="1">
      <alignment horizontal="left" vertical="justify" wrapText="1"/>
      <protection/>
    </xf>
    <xf numFmtId="0" fontId="5" fillId="6" borderId="10" xfId="53" applyFont="1" applyFill="1" applyBorder="1" applyAlignment="1">
      <alignment horizontal="left" vertical="justify" wrapText="1"/>
      <protection/>
    </xf>
    <xf numFmtId="49" fontId="4" fillId="0" borderId="10" xfId="53" applyNumberFormat="1" applyFont="1" applyFill="1" applyBorder="1" applyAlignment="1">
      <alignment horizontal="left" vertical="justify" wrapText="1"/>
      <protection/>
    </xf>
    <xf numFmtId="0" fontId="5" fillId="32" borderId="10" xfId="53" applyFont="1" applyFill="1" applyBorder="1" applyAlignment="1">
      <alignment horizontal="left" vertical="justify" wrapText="1"/>
      <protection/>
    </xf>
    <xf numFmtId="0" fontId="4" fillId="32" borderId="13" xfId="53" applyFont="1" applyFill="1" applyBorder="1" applyAlignment="1">
      <alignment horizontal="left" vertical="justify" wrapText="1"/>
      <protection/>
    </xf>
    <xf numFmtId="0" fontId="55" fillId="0" borderId="14" xfId="53" applyFont="1" applyBorder="1" applyAlignment="1">
      <alignment horizontal="left" vertical="justify" wrapText="1"/>
      <protection/>
    </xf>
    <xf numFmtId="0" fontId="5" fillId="32" borderId="10" xfId="53" applyFont="1" applyFill="1" applyBorder="1" applyAlignment="1">
      <alignment horizontal="left" vertical="justify" wrapText="1"/>
      <protection/>
    </xf>
    <xf numFmtId="0" fontId="4" fillId="32" borderId="10" xfId="53" applyFont="1" applyFill="1" applyBorder="1" applyAlignment="1">
      <alignment horizontal="left" vertical="justify" wrapText="1"/>
      <protection/>
    </xf>
    <xf numFmtId="0" fontId="6" fillId="11" borderId="10" xfId="53" applyFont="1" applyFill="1" applyBorder="1" applyAlignment="1">
      <alignment horizontal="left" vertical="justify" wrapText="1"/>
      <protection/>
    </xf>
    <xf numFmtId="41" fontId="5" fillId="32" borderId="10" xfId="64" applyFont="1" applyFill="1" applyBorder="1" applyAlignment="1">
      <alignment horizontal="left" vertical="justify" wrapText="1"/>
    </xf>
    <xf numFmtId="0" fontId="56" fillId="0" borderId="10" xfId="53" applyFont="1" applyBorder="1" applyAlignment="1">
      <alignment horizontal="left" vertical="center" wrapText="1"/>
      <protection/>
    </xf>
    <xf numFmtId="0" fontId="5" fillId="6" borderId="12" xfId="53" applyFont="1" applyFill="1" applyBorder="1" applyAlignment="1">
      <alignment horizontal="left" vertical="center" wrapText="1"/>
      <protection/>
    </xf>
    <xf numFmtId="0" fontId="5" fillId="32" borderId="12" xfId="53" applyFont="1" applyFill="1" applyBorder="1" applyAlignment="1">
      <alignment horizontal="left" vertical="center" wrapText="1"/>
      <protection/>
    </xf>
    <xf numFmtId="41" fontId="5" fillId="6" borderId="10" xfId="64" applyFont="1" applyFill="1" applyBorder="1" applyAlignment="1">
      <alignment horizontal="left" vertical="center" wrapText="1"/>
    </xf>
    <xf numFmtId="41" fontId="5" fillId="32" borderId="10" xfId="64" applyFont="1" applyFill="1" applyBorder="1" applyAlignment="1">
      <alignment horizontal="left" vertical="center" wrapText="1"/>
    </xf>
    <xf numFmtId="0" fontId="57" fillId="0" borderId="15" xfId="0" applyFont="1" applyBorder="1" applyAlignment="1">
      <alignment wrapText="1"/>
    </xf>
    <xf numFmtId="0" fontId="4" fillId="0" borderId="10" xfId="0" applyFont="1" applyBorder="1" applyAlignment="1">
      <alignment horizontal="left" vertical="justify" wrapText="1"/>
    </xf>
    <xf numFmtId="0" fontId="4" fillId="32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5" fillId="0" borderId="0" xfId="63" applyNumberFormat="1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53" applyFont="1" applyAlignment="1">
      <alignment horizontal="center"/>
      <protection/>
    </xf>
    <xf numFmtId="0" fontId="52" fillId="0" borderId="15" xfId="0" applyFont="1" applyBorder="1" applyAlignment="1">
      <alignment wrapText="1"/>
    </xf>
    <xf numFmtId="0" fontId="52" fillId="0" borderId="15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23" xfId="60"/>
    <cellStyle name="Текст предупреждения" xfId="61"/>
    <cellStyle name="Comma" xfId="62"/>
    <cellStyle name="Comma [0]" xfId="63"/>
    <cellStyle name="Финансовый [0] 2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tabSelected="1" view="pageBreakPreview" zoomScale="60" zoomScaleNormal="75" zoomScalePageLayoutView="0" workbookViewId="0" topLeftCell="A1">
      <selection activeCell="H4" sqref="H4"/>
    </sheetView>
  </sheetViews>
  <sheetFormatPr defaultColWidth="36.875" defaultRowHeight="12.75"/>
  <cols>
    <col min="1" max="1" width="7.625" style="14" customWidth="1"/>
    <col min="2" max="2" width="89.625" style="14" customWidth="1"/>
    <col min="3" max="3" width="9.375" style="14" customWidth="1"/>
    <col min="4" max="4" width="10.625" style="14" customWidth="1"/>
    <col min="5" max="5" width="15.25390625" style="14" customWidth="1"/>
    <col min="6" max="6" width="10.125" style="14" customWidth="1"/>
    <col min="7" max="7" width="10.00390625" style="14" customWidth="1"/>
    <col min="8" max="8" width="24.00390625" style="14" customWidth="1"/>
    <col min="9" max="16384" width="36.875" style="14" customWidth="1"/>
  </cols>
  <sheetData>
    <row r="1" spans="1:9" ht="17.25">
      <c r="A1" s="3"/>
      <c r="B1" s="11"/>
      <c r="C1" s="12"/>
      <c r="D1" s="12"/>
      <c r="E1" s="12"/>
      <c r="F1" s="13"/>
      <c r="G1" s="12"/>
      <c r="H1" s="2" t="s">
        <v>152</v>
      </c>
      <c r="I1" s="2"/>
    </row>
    <row r="2" spans="1:9" ht="17.25">
      <c r="A2" s="3"/>
      <c r="B2" s="4"/>
      <c r="C2" s="3"/>
      <c r="D2" s="5"/>
      <c r="E2" s="6"/>
      <c r="F2" s="3"/>
      <c r="G2" s="12"/>
      <c r="H2" s="1" t="s">
        <v>13</v>
      </c>
      <c r="I2" s="1"/>
    </row>
    <row r="3" spans="1:9" ht="17.25">
      <c r="A3" s="3"/>
      <c r="B3" s="4"/>
      <c r="C3" s="3"/>
      <c r="D3" s="5"/>
      <c r="E3" s="6"/>
      <c r="F3" s="3"/>
      <c r="G3" s="12"/>
      <c r="H3" s="1" t="s">
        <v>9</v>
      </c>
      <c r="I3" s="1"/>
    </row>
    <row r="4" spans="1:9" ht="17.25">
      <c r="A4" s="3"/>
      <c r="B4" s="4"/>
      <c r="C4" s="3"/>
      <c r="D4" s="10"/>
      <c r="E4" s="10"/>
      <c r="F4" s="10"/>
      <c r="G4" s="12"/>
      <c r="H4" s="20" t="s">
        <v>258</v>
      </c>
      <c r="I4" s="1"/>
    </row>
    <row r="5" spans="1:8" ht="17.25">
      <c r="A5" s="3"/>
      <c r="B5" s="4"/>
      <c r="C5" s="3"/>
      <c r="D5" s="5"/>
      <c r="E5" s="6"/>
      <c r="F5" s="3"/>
      <c r="G5" s="7"/>
      <c r="H5" s="9"/>
    </row>
    <row r="6" spans="1:8" ht="17.25">
      <c r="A6" s="179" t="s">
        <v>153</v>
      </c>
      <c r="B6" s="179"/>
      <c r="C6" s="179"/>
      <c r="D6" s="179"/>
      <c r="E6" s="179"/>
      <c r="F6" s="179"/>
      <c r="G6" s="179"/>
      <c r="H6" s="179"/>
    </row>
    <row r="7" spans="1:8" ht="17.25">
      <c r="A7" s="179" t="s">
        <v>228</v>
      </c>
      <c r="B7" s="179"/>
      <c r="C7" s="179"/>
      <c r="D7" s="179"/>
      <c r="E7" s="179"/>
      <c r="F7" s="179"/>
      <c r="G7" s="179"/>
      <c r="H7" s="181"/>
    </row>
    <row r="8" spans="1:8" ht="17.25">
      <c r="A8" s="180"/>
      <c r="B8" s="180"/>
      <c r="C8" s="180"/>
      <c r="D8" s="180"/>
      <c r="E8" s="180"/>
      <c r="F8" s="180"/>
      <c r="G8" s="180"/>
      <c r="H8" s="8" t="s">
        <v>8</v>
      </c>
    </row>
    <row r="9" spans="1:8" ht="83.25" customHeight="1">
      <c r="A9" s="21" t="s">
        <v>15</v>
      </c>
      <c r="B9" s="22" t="s">
        <v>28</v>
      </c>
      <c r="C9" s="23" t="s">
        <v>29</v>
      </c>
      <c r="D9" s="24" t="s">
        <v>16</v>
      </c>
      <c r="E9" s="25" t="s">
        <v>30</v>
      </c>
      <c r="F9" s="23" t="s">
        <v>31</v>
      </c>
      <c r="G9" s="23" t="s">
        <v>32</v>
      </c>
      <c r="H9" s="26" t="s">
        <v>170</v>
      </c>
    </row>
    <row r="10" spans="1:8" ht="19.5" customHeight="1">
      <c r="A10" s="27" t="s">
        <v>33</v>
      </c>
      <c r="B10" s="156" t="s">
        <v>113</v>
      </c>
      <c r="C10" s="28">
        <v>883</v>
      </c>
      <c r="D10" s="29"/>
      <c r="E10" s="27"/>
      <c r="F10" s="28"/>
      <c r="G10" s="28"/>
      <c r="H10" s="30">
        <f>H11+H15+H21</f>
        <v>2660</v>
      </c>
    </row>
    <row r="11" spans="1:8" ht="33">
      <c r="A11" s="31" t="s">
        <v>4</v>
      </c>
      <c r="B11" s="157" t="s">
        <v>122</v>
      </c>
      <c r="C11" s="32">
        <v>883</v>
      </c>
      <c r="D11" s="33" t="s">
        <v>17</v>
      </c>
      <c r="E11" s="31"/>
      <c r="F11" s="31"/>
      <c r="G11" s="31"/>
      <c r="H11" s="34">
        <f>H12</f>
        <v>1165</v>
      </c>
    </row>
    <row r="12" spans="1:8" ht="17.25">
      <c r="A12" s="35" t="s">
        <v>87</v>
      </c>
      <c r="B12" s="158" t="s">
        <v>35</v>
      </c>
      <c r="C12" s="36">
        <v>883</v>
      </c>
      <c r="D12" s="37" t="s">
        <v>17</v>
      </c>
      <c r="E12" s="35" t="s">
        <v>34</v>
      </c>
      <c r="F12" s="35"/>
      <c r="G12" s="35"/>
      <c r="H12" s="38">
        <f>SUM(H13:H14)</f>
        <v>1165</v>
      </c>
    </row>
    <row r="13" spans="1:8" ht="17.25">
      <c r="A13" s="21" t="s">
        <v>96</v>
      </c>
      <c r="B13" s="159" t="s">
        <v>74</v>
      </c>
      <c r="C13" s="22">
        <v>883</v>
      </c>
      <c r="D13" s="40" t="s">
        <v>17</v>
      </c>
      <c r="E13" s="21" t="s">
        <v>34</v>
      </c>
      <c r="F13" s="21" t="s">
        <v>171</v>
      </c>
      <c r="G13" s="21" t="s">
        <v>37</v>
      </c>
      <c r="H13" s="26">
        <v>955</v>
      </c>
    </row>
    <row r="14" spans="1:8" ht="17.25">
      <c r="A14" s="21" t="s">
        <v>97</v>
      </c>
      <c r="B14" s="159" t="s">
        <v>94</v>
      </c>
      <c r="C14" s="22">
        <v>883</v>
      </c>
      <c r="D14" s="40" t="s">
        <v>17</v>
      </c>
      <c r="E14" s="21" t="s">
        <v>34</v>
      </c>
      <c r="F14" s="21" t="s">
        <v>171</v>
      </c>
      <c r="G14" s="21" t="s">
        <v>38</v>
      </c>
      <c r="H14" s="26">
        <v>210</v>
      </c>
    </row>
    <row r="15" spans="1:8" ht="21.75" customHeight="1">
      <c r="A15" s="31" t="s">
        <v>6</v>
      </c>
      <c r="B15" s="157" t="s">
        <v>123</v>
      </c>
      <c r="C15" s="32">
        <v>883</v>
      </c>
      <c r="D15" s="33" t="s">
        <v>18</v>
      </c>
      <c r="E15" s="31"/>
      <c r="F15" s="31"/>
      <c r="G15" s="31"/>
      <c r="H15" s="34">
        <f>H16+H18</f>
        <v>1435</v>
      </c>
    </row>
    <row r="16" spans="1:8" ht="33">
      <c r="A16" s="35" t="s">
        <v>7</v>
      </c>
      <c r="B16" s="158" t="s">
        <v>41</v>
      </c>
      <c r="C16" s="36">
        <v>883</v>
      </c>
      <c r="D16" s="37" t="s">
        <v>18</v>
      </c>
      <c r="E16" s="35" t="s">
        <v>39</v>
      </c>
      <c r="F16" s="35"/>
      <c r="G16" s="35"/>
      <c r="H16" s="41">
        <f>H17</f>
        <v>245</v>
      </c>
    </row>
    <row r="17" spans="1:8" ht="17.25">
      <c r="A17" s="21" t="s">
        <v>10</v>
      </c>
      <c r="B17" s="159" t="s">
        <v>79</v>
      </c>
      <c r="C17" s="22">
        <v>883</v>
      </c>
      <c r="D17" s="40" t="s">
        <v>18</v>
      </c>
      <c r="E17" s="21" t="s">
        <v>39</v>
      </c>
      <c r="F17" s="21" t="s">
        <v>172</v>
      </c>
      <c r="G17" s="21" t="s">
        <v>53</v>
      </c>
      <c r="H17" s="26">
        <v>245</v>
      </c>
    </row>
    <row r="18" spans="1:8" ht="33">
      <c r="A18" s="35" t="s">
        <v>25</v>
      </c>
      <c r="B18" s="158" t="s">
        <v>93</v>
      </c>
      <c r="C18" s="36">
        <v>883</v>
      </c>
      <c r="D18" s="37" t="s">
        <v>18</v>
      </c>
      <c r="E18" s="35" t="s">
        <v>173</v>
      </c>
      <c r="F18" s="35"/>
      <c r="G18" s="35"/>
      <c r="H18" s="38">
        <f>H19+H20</f>
        <v>1190</v>
      </c>
    </row>
    <row r="19" spans="1:8" ht="20.25" customHeight="1">
      <c r="A19" s="21" t="s">
        <v>40</v>
      </c>
      <c r="B19" s="159" t="s">
        <v>74</v>
      </c>
      <c r="C19" s="22">
        <v>883</v>
      </c>
      <c r="D19" s="40" t="s">
        <v>18</v>
      </c>
      <c r="E19" s="21" t="s">
        <v>173</v>
      </c>
      <c r="F19" s="21" t="s">
        <v>171</v>
      </c>
      <c r="G19" s="21" t="s">
        <v>37</v>
      </c>
      <c r="H19" s="26">
        <v>915</v>
      </c>
    </row>
    <row r="20" spans="1:8" ht="17.25">
      <c r="A20" s="21" t="s">
        <v>148</v>
      </c>
      <c r="B20" s="159" t="s">
        <v>94</v>
      </c>
      <c r="C20" s="22">
        <v>883</v>
      </c>
      <c r="D20" s="40" t="s">
        <v>18</v>
      </c>
      <c r="E20" s="21" t="s">
        <v>173</v>
      </c>
      <c r="F20" s="21" t="s">
        <v>171</v>
      </c>
      <c r="G20" s="21" t="s">
        <v>38</v>
      </c>
      <c r="H20" s="26">
        <v>275</v>
      </c>
    </row>
    <row r="21" spans="1:8" ht="34.5" customHeight="1">
      <c r="A21" s="42" t="s">
        <v>0</v>
      </c>
      <c r="B21" s="157" t="s">
        <v>136</v>
      </c>
      <c r="C21" s="32">
        <v>883</v>
      </c>
      <c r="D21" s="43" t="s">
        <v>115</v>
      </c>
      <c r="E21" s="44" t="s">
        <v>174</v>
      </c>
      <c r="F21" s="45"/>
      <c r="G21" s="45"/>
      <c r="H21" s="46">
        <f>H22</f>
        <v>60</v>
      </c>
    </row>
    <row r="22" spans="1:8" ht="17.25">
      <c r="A22" s="21" t="s">
        <v>1</v>
      </c>
      <c r="B22" s="159" t="s">
        <v>79</v>
      </c>
      <c r="C22" s="22">
        <v>883</v>
      </c>
      <c r="D22" s="47" t="s">
        <v>115</v>
      </c>
      <c r="E22" s="48" t="s">
        <v>174</v>
      </c>
      <c r="F22" s="48" t="s">
        <v>175</v>
      </c>
      <c r="G22" s="49">
        <v>290</v>
      </c>
      <c r="H22" s="26">
        <v>60</v>
      </c>
    </row>
    <row r="23" spans="1:8" ht="18.75" customHeight="1">
      <c r="A23" s="50" t="s">
        <v>86</v>
      </c>
      <c r="B23" s="160" t="s">
        <v>114</v>
      </c>
      <c r="C23" s="51">
        <v>980</v>
      </c>
      <c r="D23" s="52"/>
      <c r="E23" s="53"/>
      <c r="F23" s="53"/>
      <c r="G23" s="53"/>
      <c r="H23" s="54">
        <f>H24+H49+H53+H55+H67+H72+H77+H94+H96+H74+H51+H101+H64</f>
        <v>165840</v>
      </c>
    </row>
    <row r="24" spans="1:8" ht="17.25">
      <c r="A24" s="55" t="s">
        <v>4</v>
      </c>
      <c r="B24" s="161" t="s">
        <v>133</v>
      </c>
      <c r="C24" s="57">
        <v>980</v>
      </c>
      <c r="D24" s="58" t="s">
        <v>19</v>
      </c>
      <c r="E24" s="58"/>
      <c r="F24" s="55"/>
      <c r="G24" s="55"/>
      <c r="H24" s="59">
        <f>H25+H28+H47+H45</f>
        <v>44778</v>
      </c>
    </row>
    <row r="25" spans="1:8" ht="19.5" customHeight="1">
      <c r="A25" s="60" t="s">
        <v>87</v>
      </c>
      <c r="B25" s="158" t="s">
        <v>134</v>
      </c>
      <c r="C25" s="36">
        <v>980</v>
      </c>
      <c r="D25" s="61" t="s">
        <v>19</v>
      </c>
      <c r="E25" s="61" t="s">
        <v>42</v>
      </c>
      <c r="F25" s="60"/>
      <c r="G25" s="60"/>
      <c r="H25" s="62">
        <f>H26+H27</f>
        <v>1070</v>
      </c>
    </row>
    <row r="26" spans="1:8" ht="18.75" customHeight="1">
      <c r="A26" s="48" t="s">
        <v>96</v>
      </c>
      <c r="B26" s="159" t="s">
        <v>74</v>
      </c>
      <c r="C26" s="22">
        <v>980</v>
      </c>
      <c r="D26" s="47" t="s">
        <v>19</v>
      </c>
      <c r="E26" s="47" t="s">
        <v>42</v>
      </c>
      <c r="F26" s="48" t="s">
        <v>171</v>
      </c>
      <c r="G26" s="48" t="s">
        <v>37</v>
      </c>
      <c r="H26" s="26">
        <v>868</v>
      </c>
    </row>
    <row r="27" spans="1:8" ht="17.25">
      <c r="A27" s="48" t="s">
        <v>176</v>
      </c>
      <c r="B27" s="159" t="s">
        <v>94</v>
      </c>
      <c r="C27" s="22">
        <v>980</v>
      </c>
      <c r="D27" s="47" t="s">
        <v>19</v>
      </c>
      <c r="E27" s="47" t="s">
        <v>42</v>
      </c>
      <c r="F27" s="48" t="s">
        <v>171</v>
      </c>
      <c r="G27" s="48" t="s">
        <v>38</v>
      </c>
      <c r="H27" s="26">
        <v>202</v>
      </c>
    </row>
    <row r="28" spans="1:8" ht="17.25">
      <c r="A28" s="60" t="s">
        <v>5</v>
      </c>
      <c r="B28" s="158" t="s">
        <v>135</v>
      </c>
      <c r="C28" s="36">
        <v>980</v>
      </c>
      <c r="D28" s="61" t="s">
        <v>19</v>
      </c>
      <c r="E28" s="61" t="s">
        <v>61</v>
      </c>
      <c r="F28" s="60"/>
      <c r="G28" s="60"/>
      <c r="H28" s="63">
        <f>SUM(H29:H44)</f>
        <v>21703</v>
      </c>
    </row>
    <row r="29" spans="1:8" ht="20.25" customHeight="1">
      <c r="A29" s="48" t="s">
        <v>36</v>
      </c>
      <c r="B29" s="159" t="s">
        <v>74</v>
      </c>
      <c r="C29" s="22">
        <v>980</v>
      </c>
      <c r="D29" s="47" t="s">
        <v>19</v>
      </c>
      <c r="E29" s="47" t="s">
        <v>61</v>
      </c>
      <c r="F29" s="48" t="s">
        <v>171</v>
      </c>
      <c r="G29" s="48" t="s">
        <v>37</v>
      </c>
      <c r="H29" s="26">
        <v>13227</v>
      </c>
    </row>
    <row r="30" spans="1:11" ht="17.25">
      <c r="A30" s="48" t="s">
        <v>177</v>
      </c>
      <c r="B30" s="159" t="s">
        <v>94</v>
      </c>
      <c r="C30" s="22">
        <v>980</v>
      </c>
      <c r="D30" s="47" t="s">
        <v>19</v>
      </c>
      <c r="E30" s="47" t="s">
        <v>61</v>
      </c>
      <c r="F30" s="48" t="s">
        <v>171</v>
      </c>
      <c r="G30" s="48" t="s">
        <v>38</v>
      </c>
      <c r="H30" s="26">
        <v>3928</v>
      </c>
      <c r="K30" s="15"/>
    </row>
    <row r="31" spans="1:8" ht="17.25">
      <c r="A31" s="48" t="s">
        <v>98</v>
      </c>
      <c r="B31" s="159" t="s">
        <v>43</v>
      </c>
      <c r="C31" s="22">
        <v>980</v>
      </c>
      <c r="D31" s="47" t="s">
        <v>19</v>
      </c>
      <c r="E31" s="47" t="s">
        <v>61</v>
      </c>
      <c r="F31" s="48" t="s">
        <v>172</v>
      </c>
      <c r="G31" s="48" t="s">
        <v>44</v>
      </c>
      <c r="H31" s="26">
        <v>1.2</v>
      </c>
    </row>
    <row r="32" spans="1:9" ht="17.25">
      <c r="A32" s="48" t="s">
        <v>99</v>
      </c>
      <c r="B32" s="159" t="s">
        <v>45</v>
      </c>
      <c r="C32" s="22">
        <v>980</v>
      </c>
      <c r="D32" s="47" t="s">
        <v>19</v>
      </c>
      <c r="E32" s="47" t="s">
        <v>61</v>
      </c>
      <c r="F32" s="48" t="s">
        <v>178</v>
      </c>
      <c r="G32" s="48" t="s">
        <v>46</v>
      </c>
      <c r="H32" s="26">
        <v>307.5</v>
      </c>
      <c r="I32" s="183" t="s">
        <v>244</v>
      </c>
    </row>
    <row r="33" spans="1:10" ht="17.25">
      <c r="A33" s="48" t="s">
        <v>100</v>
      </c>
      <c r="B33" s="159" t="s">
        <v>79</v>
      </c>
      <c r="C33" s="22">
        <v>980</v>
      </c>
      <c r="D33" s="47" t="s">
        <v>19</v>
      </c>
      <c r="E33" s="47" t="s">
        <v>61</v>
      </c>
      <c r="F33" s="48" t="s">
        <v>178</v>
      </c>
      <c r="G33" s="48" t="s">
        <v>53</v>
      </c>
      <c r="H33" s="26">
        <v>467</v>
      </c>
      <c r="I33" s="183"/>
      <c r="J33" s="14" t="s">
        <v>245</v>
      </c>
    </row>
    <row r="34" spans="1:10" ht="17.25">
      <c r="A34" s="48" t="s">
        <v>101</v>
      </c>
      <c r="B34" s="159" t="s">
        <v>58</v>
      </c>
      <c r="C34" s="22">
        <v>980</v>
      </c>
      <c r="D34" s="47" t="s">
        <v>19</v>
      </c>
      <c r="E34" s="47" t="s">
        <v>61</v>
      </c>
      <c r="F34" s="48" t="s">
        <v>178</v>
      </c>
      <c r="G34" s="48" t="s">
        <v>59</v>
      </c>
      <c r="H34" s="26">
        <v>105.6</v>
      </c>
      <c r="I34" s="183"/>
      <c r="J34" s="14" t="s">
        <v>246</v>
      </c>
    </row>
    <row r="35" spans="1:9" ht="17.25">
      <c r="A35" s="48" t="s">
        <v>102</v>
      </c>
      <c r="B35" s="159" t="s">
        <v>45</v>
      </c>
      <c r="C35" s="22">
        <v>980</v>
      </c>
      <c r="D35" s="47" t="s">
        <v>19</v>
      </c>
      <c r="E35" s="47" t="s">
        <v>61</v>
      </c>
      <c r="F35" s="48" t="s">
        <v>179</v>
      </c>
      <c r="G35" s="48" t="s">
        <v>46</v>
      </c>
      <c r="H35" s="26">
        <v>3.5</v>
      </c>
      <c r="I35" s="184" t="s">
        <v>231</v>
      </c>
    </row>
    <row r="36" spans="1:9" ht="17.25">
      <c r="A36" s="48" t="s">
        <v>103</v>
      </c>
      <c r="B36" s="159" t="s">
        <v>47</v>
      </c>
      <c r="C36" s="22">
        <v>980</v>
      </c>
      <c r="D36" s="47" t="s">
        <v>19</v>
      </c>
      <c r="E36" s="47" t="s">
        <v>61</v>
      </c>
      <c r="F36" s="48" t="s">
        <v>179</v>
      </c>
      <c r="G36" s="48" t="s">
        <v>48</v>
      </c>
      <c r="H36" s="26">
        <v>46.2</v>
      </c>
      <c r="I36" s="184"/>
    </row>
    <row r="37" spans="1:9" ht="17.25">
      <c r="A37" s="48" t="s">
        <v>104</v>
      </c>
      <c r="B37" s="159" t="s">
        <v>49</v>
      </c>
      <c r="C37" s="22">
        <v>980</v>
      </c>
      <c r="D37" s="47" t="s">
        <v>19</v>
      </c>
      <c r="E37" s="47" t="s">
        <v>61</v>
      </c>
      <c r="F37" s="48" t="s">
        <v>179</v>
      </c>
      <c r="G37" s="48" t="s">
        <v>50</v>
      </c>
      <c r="H37" s="26">
        <v>470</v>
      </c>
      <c r="I37" s="184"/>
    </row>
    <row r="38" spans="1:9" ht="17.25">
      <c r="A38" s="48" t="s">
        <v>105</v>
      </c>
      <c r="B38" s="162" t="s">
        <v>72</v>
      </c>
      <c r="C38" s="48" t="s">
        <v>26</v>
      </c>
      <c r="D38" s="47" t="s">
        <v>19</v>
      </c>
      <c r="E38" s="47" t="s">
        <v>61</v>
      </c>
      <c r="F38" s="48" t="s">
        <v>179</v>
      </c>
      <c r="G38" s="48" t="s">
        <v>51</v>
      </c>
      <c r="H38" s="26">
        <v>163</v>
      </c>
      <c r="I38" s="184"/>
    </row>
    <row r="39" spans="1:9" ht="17.25">
      <c r="A39" s="48" t="s">
        <v>106</v>
      </c>
      <c r="B39" s="159" t="s">
        <v>78</v>
      </c>
      <c r="C39" s="22">
        <v>980</v>
      </c>
      <c r="D39" s="47" t="s">
        <v>19</v>
      </c>
      <c r="E39" s="47" t="s">
        <v>61</v>
      </c>
      <c r="F39" s="48" t="s">
        <v>179</v>
      </c>
      <c r="G39" s="48" t="s">
        <v>52</v>
      </c>
      <c r="H39" s="26">
        <f>1385+21</f>
        <v>1406</v>
      </c>
      <c r="I39" s="184"/>
    </row>
    <row r="40" spans="1:9" ht="17.25">
      <c r="A40" s="48" t="s">
        <v>154</v>
      </c>
      <c r="B40" s="159" t="s">
        <v>79</v>
      </c>
      <c r="C40" s="22">
        <v>980</v>
      </c>
      <c r="D40" s="47" t="s">
        <v>19</v>
      </c>
      <c r="E40" s="47" t="s">
        <v>61</v>
      </c>
      <c r="F40" s="48" t="s">
        <v>179</v>
      </c>
      <c r="G40" s="48" t="s">
        <v>53</v>
      </c>
      <c r="H40" s="26">
        <f>1400.8+4.5-324+3-2.5</f>
        <v>1081.8</v>
      </c>
      <c r="I40" s="184"/>
    </row>
    <row r="41" spans="1:9" ht="17.25">
      <c r="A41" s="48" t="s">
        <v>180</v>
      </c>
      <c r="B41" s="159" t="s">
        <v>56</v>
      </c>
      <c r="C41" s="22">
        <v>980</v>
      </c>
      <c r="D41" s="47" t="s">
        <v>19</v>
      </c>
      <c r="E41" s="47" t="s">
        <v>61</v>
      </c>
      <c r="F41" s="48" t="s">
        <v>179</v>
      </c>
      <c r="G41" s="48" t="s">
        <v>57</v>
      </c>
      <c r="H41" s="26">
        <v>225.8</v>
      </c>
      <c r="I41" s="184"/>
    </row>
    <row r="42" spans="1:9" ht="16.5" customHeight="1">
      <c r="A42" s="48" t="s">
        <v>181</v>
      </c>
      <c r="B42" s="159" t="s">
        <v>58</v>
      </c>
      <c r="C42" s="22">
        <v>980</v>
      </c>
      <c r="D42" s="47" t="s">
        <v>19</v>
      </c>
      <c r="E42" s="47" t="s">
        <v>61</v>
      </c>
      <c r="F42" s="48" t="s">
        <v>179</v>
      </c>
      <c r="G42" s="48" t="s">
        <v>59</v>
      </c>
      <c r="H42" s="26">
        <f>183.4+61</f>
        <v>244.4</v>
      </c>
      <c r="I42" s="184"/>
    </row>
    <row r="43" spans="1:9" ht="17.25">
      <c r="A43" s="48" t="s">
        <v>182</v>
      </c>
      <c r="B43" s="159" t="s">
        <v>54</v>
      </c>
      <c r="C43" s="22">
        <v>980</v>
      </c>
      <c r="D43" s="47" t="s">
        <v>19</v>
      </c>
      <c r="E43" s="47" t="s">
        <v>61</v>
      </c>
      <c r="F43" s="48" t="s">
        <v>183</v>
      </c>
      <c r="G43" s="48" t="s">
        <v>55</v>
      </c>
      <c r="H43" s="26">
        <v>7.1</v>
      </c>
      <c r="I43" s="14" t="s">
        <v>232</v>
      </c>
    </row>
    <row r="44" spans="1:9" ht="19.5" customHeight="1">
      <c r="A44" s="48" t="s">
        <v>184</v>
      </c>
      <c r="B44" s="159" t="s">
        <v>54</v>
      </c>
      <c r="C44" s="22">
        <v>980</v>
      </c>
      <c r="D44" s="47" t="s">
        <v>19</v>
      </c>
      <c r="E44" s="47" t="s">
        <v>61</v>
      </c>
      <c r="F44" s="48" t="s">
        <v>185</v>
      </c>
      <c r="G44" s="48" t="s">
        <v>55</v>
      </c>
      <c r="H44" s="26">
        <v>18.9</v>
      </c>
      <c r="I44" s="14" t="s">
        <v>233</v>
      </c>
    </row>
    <row r="45" spans="1:8" ht="33.75" customHeight="1">
      <c r="A45" s="60" t="s">
        <v>88</v>
      </c>
      <c r="B45" s="174" t="s">
        <v>242</v>
      </c>
      <c r="C45" s="65">
        <v>980</v>
      </c>
      <c r="D45" s="66" t="s">
        <v>19</v>
      </c>
      <c r="E45" s="66" t="s">
        <v>238</v>
      </c>
      <c r="F45" s="67"/>
      <c r="G45" s="67"/>
      <c r="H45" s="68">
        <f>H46</f>
        <v>22000</v>
      </c>
    </row>
    <row r="46" spans="1:8" ht="17.25">
      <c r="A46" s="48" t="s">
        <v>95</v>
      </c>
      <c r="B46" s="159" t="s">
        <v>56</v>
      </c>
      <c r="C46" s="22">
        <v>980</v>
      </c>
      <c r="D46" s="47" t="s">
        <v>19</v>
      </c>
      <c r="E46" s="47" t="s">
        <v>238</v>
      </c>
      <c r="F46" s="48" t="s">
        <v>241</v>
      </c>
      <c r="G46" s="48" t="s">
        <v>57</v>
      </c>
      <c r="H46" s="26">
        <v>22000</v>
      </c>
    </row>
    <row r="47" spans="1:8" ht="49.5">
      <c r="A47" s="60" t="s">
        <v>239</v>
      </c>
      <c r="B47" s="169" t="s">
        <v>92</v>
      </c>
      <c r="C47" s="65">
        <v>980</v>
      </c>
      <c r="D47" s="66" t="s">
        <v>19</v>
      </c>
      <c r="E47" s="66" t="s">
        <v>186</v>
      </c>
      <c r="F47" s="67"/>
      <c r="G47" s="67"/>
      <c r="H47" s="68">
        <f>H48</f>
        <v>5</v>
      </c>
    </row>
    <row r="48" spans="1:9" ht="17.25">
      <c r="A48" s="48" t="s">
        <v>240</v>
      </c>
      <c r="B48" s="159" t="s">
        <v>45</v>
      </c>
      <c r="C48" s="22">
        <v>980</v>
      </c>
      <c r="D48" s="47" t="s">
        <v>19</v>
      </c>
      <c r="E48" s="47" t="s">
        <v>186</v>
      </c>
      <c r="F48" s="48" t="s">
        <v>60</v>
      </c>
      <c r="G48" s="48" t="s">
        <v>46</v>
      </c>
      <c r="H48" s="26">
        <v>5</v>
      </c>
      <c r="I48" s="14" t="s">
        <v>235</v>
      </c>
    </row>
    <row r="49" spans="1:8" ht="17.25" customHeight="1">
      <c r="A49" s="55" t="s">
        <v>6</v>
      </c>
      <c r="B49" s="161" t="s">
        <v>130</v>
      </c>
      <c r="C49" s="57">
        <v>980</v>
      </c>
      <c r="D49" s="58" t="s">
        <v>120</v>
      </c>
      <c r="E49" s="55" t="s">
        <v>187</v>
      </c>
      <c r="F49" s="69"/>
      <c r="G49" s="69"/>
      <c r="H49" s="59">
        <f>H50</f>
        <v>2800</v>
      </c>
    </row>
    <row r="50" spans="1:9" ht="21" customHeight="1">
      <c r="A50" s="48" t="s">
        <v>7</v>
      </c>
      <c r="B50" s="159" t="s">
        <v>79</v>
      </c>
      <c r="C50" s="22">
        <v>980</v>
      </c>
      <c r="D50" s="47" t="s">
        <v>120</v>
      </c>
      <c r="E50" s="48" t="s">
        <v>62</v>
      </c>
      <c r="F50" s="48" t="s">
        <v>188</v>
      </c>
      <c r="G50" s="49">
        <v>290</v>
      </c>
      <c r="H50" s="26">
        <v>2800</v>
      </c>
      <c r="I50" s="14" t="s">
        <v>234</v>
      </c>
    </row>
    <row r="51" spans="1:8" ht="33" customHeight="1">
      <c r="A51" s="55" t="s">
        <v>0</v>
      </c>
      <c r="B51" s="173" t="s">
        <v>163</v>
      </c>
      <c r="C51" s="57">
        <v>980</v>
      </c>
      <c r="D51" s="58" t="s">
        <v>115</v>
      </c>
      <c r="E51" s="55" t="s">
        <v>189</v>
      </c>
      <c r="F51" s="69"/>
      <c r="G51" s="69"/>
      <c r="H51" s="59">
        <f>H52</f>
        <v>640</v>
      </c>
    </row>
    <row r="52" spans="1:9" ht="17.25">
      <c r="A52" s="48" t="s">
        <v>1</v>
      </c>
      <c r="B52" s="159" t="s">
        <v>79</v>
      </c>
      <c r="C52" s="22">
        <v>980</v>
      </c>
      <c r="D52" s="47" t="s">
        <v>115</v>
      </c>
      <c r="E52" s="48" t="s">
        <v>162</v>
      </c>
      <c r="F52" s="48" t="s">
        <v>190</v>
      </c>
      <c r="G52" s="49">
        <v>242</v>
      </c>
      <c r="H52" s="26">
        <v>640</v>
      </c>
      <c r="I52" s="14" t="s">
        <v>236</v>
      </c>
    </row>
    <row r="53" spans="1:8" ht="36" customHeight="1">
      <c r="A53" s="55" t="s">
        <v>2</v>
      </c>
      <c r="B53" s="56" t="s">
        <v>124</v>
      </c>
      <c r="C53" s="57">
        <v>980</v>
      </c>
      <c r="D53" s="58" t="s">
        <v>20</v>
      </c>
      <c r="E53" s="58" t="s">
        <v>191</v>
      </c>
      <c r="F53" s="69"/>
      <c r="G53" s="69"/>
      <c r="H53" s="59">
        <f>H54</f>
        <v>140</v>
      </c>
    </row>
    <row r="54" spans="1:8" ht="17.25">
      <c r="A54" s="73" t="s">
        <v>3</v>
      </c>
      <c r="B54" s="74" t="s">
        <v>79</v>
      </c>
      <c r="C54" s="75">
        <v>980</v>
      </c>
      <c r="D54" s="76" t="s">
        <v>20</v>
      </c>
      <c r="E54" s="76" t="s">
        <v>77</v>
      </c>
      <c r="F54" s="77">
        <v>244</v>
      </c>
      <c r="G54" s="77">
        <v>226</v>
      </c>
      <c r="H54" s="78">
        <v>140</v>
      </c>
    </row>
    <row r="55" spans="1:8" ht="16.5" customHeight="1">
      <c r="A55" s="55" t="s">
        <v>11</v>
      </c>
      <c r="B55" s="56" t="s">
        <v>129</v>
      </c>
      <c r="C55" s="57">
        <v>980</v>
      </c>
      <c r="D55" s="58" t="s">
        <v>27</v>
      </c>
      <c r="E55" s="58"/>
      <c r="F55" s="69"/>
      <c r="G55" s="69"/>
      <c r="H55" s="59">
        <f>H56+H58</f>
        <v>82693</v>
      </c>
    </row>
    <row r="56" spans="1:8" ht="21.75" customHeight="1">
      <c r="A56" s="70" t="s">
        <v>12</v>
      </c>
      <c r="B56" s="170" t="s">
        <v>137</v>
      </c>
      <c r="C56" s="60" t="s">
        <v>26</v>
      </c>
      <c r="D56" s="60" t="s">
        <v>27</v>
      </c>
      <c r="E56" s="60" t="s">
        <v>192</v>
      </c>
      <c r="F56" s="60"/>
      <c r="G56" s="60"/>
      <c r="H56" s="79">
        <f>H57</f>
        <v>100</v>
      </c>
    </row>
    <row r="57" spans="1:8" ht="18" customHeight="1">
      <c r="A57" s="80" t="s">
        <v>139</v>
      </c>
      <c r="B57" s="39" t="s">
        <v>79</v>
      </c>
      <c r="C57" s="48" t="s">
        <v>26</v>
      </c>
      <c r="D57" s="48" t="s">
        <v>27</v>
      </c>
      <c r="E57" s="48" t="s">
        <v>138</v>
      </c>
      <c r="F57" s="48" t="s">
        <v>179</v>
      </c>
      <c r="G57" s="48" t="s">
        <v>53</v>
      </c>
      <c r="H57" s="26">
        <v>100</v>
      </c>
    </row>
    <row r="58" spans="1:8" ht="21.75" customHeight="1">
      <c r="A58" s="81" t="s">
        <v>140</v>
      </c>
      <c r="B58" s="82" t="s">
        <v>193</v>
      </c>
      <c r="C58" s="83">
        <v>980</v>
      </c>
      <c r="D58" s="84" t="s">
        <v>27</v>
      </c>
      <c r="E58" s="84" t="s">
        <v>194</v>
      </c>
      <c r="F58" s="85"/>
      <c r="G58" s="85"/>
      <c r="H58" s="79">
        <f>H62+H59</f>
        <v>82593</v>
      </c>
    </row>
    <row r="59" spans="1:8" ht="66">
      <c r="A59" s="86" t="s">
        <v>195</v>
      </c>
      <c r="B59" s="164" t="s">
        <v>111</v>
      </c>
      <c r="C59" s="87">
        <v>980</v>
      </c>
      <c r="D59" s="88" t="s">
        <v>27</v>
      </c>
      <c r="E59" s="88" t="s">
        <v>65</v>
      </c>
      <c r="F59" s="89"/>
      <c r="G59" s="89"/>
      <c r="H59" s="90">
        <f>H60+H61</f>
        <v>82193</v>
      </c>
    </row>
    <row r="60" spans="1:8" ht="18.75" customHeight="1">
      <c r="A60" s="91" t="s">
        <v>196</v>
      </c>
      <c r="B60" s="159" t="s">
        <v>79</v>
      </c>
      <c r="C60" s="92">
        <v>980</v>
      </c>
      <c r="D60" s="93" t="s">
        <v>27</v>
      </c>
      <c r="E60" s="93" t="s">
        <v>65</v>
      </c>
      <c r="F60" s="94">
        <v>244</v>
      </c>
      <c r="G60" s="94">
        <v>226</v>
      </c>
      <c r="H60" s="26">
        <v>81455</v>
      </c>
    </row>
    <row r="61" spans="1:8" ht="21.75" customHeight="1">
      <c r="A61" s="91" t="s">
        <v>197</v>
      </c>
      <c r="B61" s="159" t="s">
        <v>56</v>
      </c>
      <c r="C61" s="92">
        <v>980</v>
      </c>
      <c r="D61" s="93" t="s">
        <v>27</v>
      </c>
      <c r="E61" s="93" t="s">
        <v>65</v>
      </c>
      <c r="F61" s="94">
        <v>244</v>
      </c>
      <c r="G61" s="94">
        <v>310</v>
      </c>
      <c r="H61" s="26">
        <v>738</v>
      </c>
    </row>
    <row r="62" spans="1:8" ht="16.5" customHeight="1">
      <c r="A62" s="86" t="s">
        <v>141</v>
      </c>
      <c r="B62" s="165" t="s">
        <v>149</v>
      </c>
      <c r="C62" s="95" t="s">
        <v>26</v>
      </c>
      <c r="D62" s="95" t="s">
        <v>27</v>
      </c>
      <c r="E62" s="95" t="s">
        <v>110</v>
      </c>
      <c r="F62" s="96"/>
      <c r="G62" s="96"/>
      <c r="H62" s="97">
        <f>H63</f>
        <v>400</v>
      </c>
    </row>
    <row r="63" spans="1:11" ht="17.25" customHeight="1">
      <c r="A63" s="91" t="s">
        <v>198</v>
      </c>
      <c r="B63" s="159" t="s">
        <v>79</v>
      </c>
      <c r="C63" s="98">
        <v>980</v>
      </c>
      <c r="D63" s="99" t="s">
        <v>27</v>
      </c>
      <c r="E63" s="99" t="s">
        <v>110</v>
      </c>
      <c r="F63" s="100">
        <v>244</v>
      </c>
      <c r="G63" s="100">
        <v>226</v>
      </c>
      <c r="H63" s="26">
        <v>400</v>
      </c>
      <c r="J63" s="16"/>
      <c r="K63" s="17"/>
    </row>
    <row r="64" spans="1:11" ht="18.75" customHeight="1">
      <c r="A64" s="101" t="s">
        <v>116</v>
      </c>
      <c r="B64" s="171" t="s">
        <v>199</v>
      </c>
      <c r="C64" s="102">
        <v>980</v>
      </c>
      <c r="D64" s="103" t="s">
        <v>200</v>
      </c>
      <c r="E64" s="103"/>
      <c r="F64" s="104"/>
      <c r="G64" s="104"/>
      <c r="H64" s="105">
        <f>H65</f>
        <v>324</v>
      </c>
      <c r="J64" s="18"/>
      <c r="K64" s="18"/>
    </row>
    <row r="65" spans="1:8" ht="18" customHeight="1">
      <c r="A65" s="106" t="s">
        <v>14</v>
      </c>
      <c r="B65" s="172" t="s">
        <v>201</v>
      </c>
      <c r="C65" s="107">
        <v>980</v>
      </c>
      <c r="D65" s="108" t="s">
        <v>200</v>
      </c>
      <c r="E65" s="108" t="s">
        <v>202</v>
      </c>
      <c r="F65" s="109"/>
      <c r="G65" s="109"/>
      <c r="H65" s="110">
        <f>H66</f>
        <v>324</v>
      </c>
    </row>
    <row r="66" spans="1:8" ht="19.5" customHeight="1">
      <c r="A66" s="111" t="s">
        <v>109</v>
      </c>
      <c r="B66" s="159" t="s">
        <v>79</v>
      </c>
      <c r="C66" s="112">
        <v>980</v>
      </c>
      <c r="D66" s="113" t="s">
        <v>200</v>
      </c>
      <c r="E66" s="113" t="s">
        <v>203</v>
      </c>
      <c r="F66" s="114">
        <v>244</v>
      </c>
      <c r="G66" s="114">
        <v>226</v>
      </c>
      <c r="H66" s="115">
        <v>324</v>
      </c>
    </row>
    <row r="67" spans="1:8" ht="33">
      <c r="A67" s="101" t="s">
        <v>22</v>
      </c>
      <c r="B67" s="171" t="s">
        <v>128</v>
      </c>
      <c r="C67" s="102">
        <v>980</v>
      </c>
      <c r="D67" s="116" t="s">
        <v>21</v>
      </c>
      <c r="E67" s="116"/>
      <c r="F67" s="104"/>
      <c r="G67" s="104"/>
      <c r="H67" s="117">
        <f>H68+H69+H70+H71</f>
        <v>3745</v>
      </c>
    </row>
    <row r="68" spans="1:8" ht="20.25" customHeight="1">
      <c r="A68" s="70" t="s">
        <v>23</v>
      </c>
      <c r="B68" s="64" t="s">
        <v>132</v>
      </c>
      <c r="C68" s="65">
        <v>980</v>
      </c>
      <c r="D68" s="66" t="s">
        <v>21</v>
      </c>
      <c r="E68" s="70" t="s">
        <v>81</v>
      </c>
      <c r="F68" s="71"/>
      <c r="G68" s="71"/>
      <c r="H68" s="72">
        <v>2520</v>
      </c>
    </row>
    <row r="69" spans="1:8" ht="49.5">
      <c r="A69" s="70" t="s">
        <v>204</v>
      </c>
      <c r="B69" s="64" t="s">
        <v>237</v>
      </c>
      <c r="C69" s="65">
        <v>980</v>
      </c>
      <c r="D69" s="66" t="s">
        <v>21</v>
      </c>
      <c r="E69" s="70" t="s">
        <v>107</v>
      </c>
      <c r="F69" s="71"/>
      <c r="G69" s="71"/>
      <c r="H69" s="72">
        <v>545</v>
      </c>
    </row>
    <row r="70" spans="1:8" ht="20.25" customHeight="1">
      <c r="A70" s="70" t="s">
        <v>205</v>
      </c>
      <c r="B70" s="118" t="s">
        <v>131</v>
      </c>
      <c r="C70" s="65">
        <v>980</v>
      </c>
      <c r="D70" s="66" t="s">
        <v>21</v>
      </c>
      <c r="E70" s="70" t="s">
        <v>108</v>
      </c>
      <c r="F70" s="71"/>
      <c r="G70" s="71"/>
      <c r="H70" s="72">
        <v>180</v>
      </c>
    </row>
    <row r="71" spans="1:8" ht="33">
      <c r="A71" s="70" t="s">
        <v>206</v>
      </c>
      <c r="B71" s="64" t="s">
        <v>207</v>
      </c>
      <c r="C71" s="65">
        <v>980</v>
      </c>
      <c r="D71" s="66" t="s">
        <v>21</v>
      </c>
      <c r="E71" s="70" t="s">
        <v>208</v>
      </c>
      <c r="F71" s="71"/>
      <c r="G71" s="71"/>
      <c r="H71" s="72">
        <v>500</v>
      </c>
    </row>
    <row r="72" spans="1:11" ht="35.25" customHeight="1">
      <c r="A72" s="55" t="s">
        <v>117</v>
      </c>
      <c r="B72" s="161" t="s">
        <v>121</v>
      </c>
      <c r="C72" s="55" t="s">
        <v>26</v>
      </c>
      <c r="D72" s="55" t="s">
        <v>112</v>
      </c>
      <c r="E72" s="55" t="s">
        <v>84</v>
      </c>
      <c r="F72" s="55"/>
      <c r="G72" s="55"/>
      <c r="H72" s="59">
        <f>H73</f>
        <v>10685</v>
      </c>
      <c r="J72" s="18"/>
      <c r="K72" s="18"/>
    </row>
    <row r="73" spans="1:11" ht="17.25">
      <c r="A73" s="48" t="s">
        <v>118</v>
      </c>
      <c r="B73" s="159" t="s">
        <v>79</v>
      </c>
      <c r="C73" s="48" t="s">
        <v>26</v>
      </c>
      <c r="D73" s="48" t="s">
        <v>112</v>
      </c>
      <c r="E73" s="48" t="s">
        <v>84</v>
      </c>
      <c r="F73" s="77">
        <v>244</v>
      </c>
      <c r="G73" s="48" t="s">
        <v>53</v>
      </c>
      <c r="H73" s="26">
        <v>10685</v>
      </c>
      <c r="J73" s="18"/>
      <c r="K73" s="18"/>
    </row>
    <row r="74" spans="1:11" ht="33">
      <c r="A74" s="55" t="s">
        <v>63</v>
      </c>
      <c r="B74" s="161" t="s">
        <v>142</v>
      </c>
      <c r="C74" s="55" t="s">
        <v>26</v>
      </c>
      <c r="D74" s="55" t="s">
        <v>143</v>
      </c>
      <c r="E74" s="55" t="s">
        <v>144</v>
      </c>
      <c r="F74" s="55"/>
      <c r="G74" s="55"/>
      <c r="H74" s="59">
        <f>H76+H75</f>
        <v>440</v>
      </c>
      <c r="J74" s="19"/>
      <c r="K74" s="17"/>
    </row>
    <row r="75" spans="1:11" ht="17.25">
      <c r="A75" s="48" t="s">
        <v>64</v>
      </c>
      <c r="B75" s="159" t="s">
        <v>79</v>
      </c>
      <c r="C75" s="48" t="s">
        <v>26</v>
      </c>
      <c r="D75" s="48" t="s">
        <v>143</v>
      </c>
      <c r="E75" s="48" t="s">
        <v>144</v>
      </c>
      <c r="F75" s="119">
        <v>244</v>
      </c>
      <c r="G75" s="48" t="s">
        <v>53</v>
      </c>
      <c r="H75" s="26">
        <v>5</v>
      </c>
      <c r="J75" s="18"/>
      <c r="K75" s="18"/>
    </row>
    <row r="76" spans="1:11" ht="33">
      <c r="A76" s="48" t="s">
        <v>155</v>
      </c>
      <c r="B76" s="159" t="s">
        <v>145</v>
      </c>
      <c r="C76" s="48" t="s">
        <v>26</v>
      </c>
      <c r="D76" s="48" t="s">
        <v>143</v>
      </c>
      <c r="E76" s="48" t="s">
        <v>144</v>
      </c>
      <c r="F76" s="48" t="s">
        <v>209</v>
      </c>
      <c r="G76" s="48" t="s">
        <v>146</v>
      </c>
      <c r="H76" s="26">
        <v>435</v>
      </c>
      <c r="J76" s="18"/>
      <c r="K76" s="18"/>
    </row>
    <row r="77" spans="1:11" ht="17.25">
      <c r="A77" s="55" t="s">
        <v>210</v>
      </c>
      <c r="B77" s="161" t="s">
        <v>147</v>
      </c>
      <c r="C77" s="57">
        <v>980</v>
      </c>
      <c r="D77" s="58" t="s">
        <v>24</v>
      </c>
      <c r="E77" s="55"/>
      <c r="F77" s="55"/>
      <c r="G77" s="55"/>
      <c r="H77" s="120">
        <f>H78+H88+H91</f>
        <v>16450</v>
      </c>
      <c r="I77" s="175"/>
      <c r="J77" s="18"/>
      <c r="K77" s="18"/>
    </row>
    <row r="78" spans="1:11" ht="49.5">
      <c r="A78" s="70" t="s">
        <v>66</v>
      </c>
      <c r="B78" s="163" t="s">
        <v>80</v>
      </c>
      <c r="C78" s="65">
        <v>980</v>
      </c>
      <c r="D78" s="66" t="s">
        <v>24</v>
      </c>
      <c r="E78" s="66" t="s">
        <v>243</v>
      </c>
      <c r="F78" s="70"/>
      <c r="G78" s="70"/>
      <c r="H78" s="72">
        <f>H79+H80+H81+H82+H83+H84+H85+H86+H87</f>
        <v>3408.3</v>
      </c>
      <c r="I78" s="175"/>
      <c r="J78" s="18"/>
      <c r="K78" s="18"/>
    </row>
    <row r="79" spans="1:11" ht="17.25">
      <c r="A79" s="136" t="s">
        <v>248</v>
      </c>
      <c r="B79" s="159" t="s">
        <v>74</v>
      </c>
      <c r="C79" s="134">
        <v>980</v>
      </c>
      <c r="D79" s="135" t="s">
        <v>24</v>
      </c>
      <c r="E79" s="135" t="s">
        <v>243</v>
      </c>
      <c r="F79" s="136" t="s">
        <v>171</v>
      </c>
      <c r="G79" s="48" t="s">
        <v>37</v>
      </c>
      <c r="H79" s="26">
        <v>2443</v>
      </c>
      <c r="I79" s="175"/>
      <c r="J79" s="18"/>
      <c r="K79" s="18"/>
    </row>
    <row r="80" spans="1:11" ht="17.25">
      <c r="A80" s="136" t="s">
        <v>249</v>
      </c>
      <c r="B80" s="159" t="s">
        <v>94</v>
      </c>
      <c r="C80" s="134">
        <v>980</v>
      </c>
      <c r="D80" s="135" t="s">
        <v>24</v>
      </c>
      <c r="E80" s="135" t="s">
        <v>243</v>
      </c>
      <c r="F80" s="136" t="s">
        <v>171</v>
      </c>
      <c r="G80" s="48" t="s">
        <v>38</v>
      </c>
      <c r="H80" s="26">
        <v>737.8</v>
      </c>
      <c r="I80" s="175"/>
      <c r="J80" s="18"/>
      <c r="K80" s="18"/>
    </row>
    <row r="81" spans="1:11" ht="17.25">
      <c r="A81" s="136" t="s">
        <v>250</v>
      </c>
      <c r="B81" s="176" t="s">
        <v>45</v>
      </c>
      <c r="C81" s="134">
        <v>980</v>
      </c>
      <c r="D81" s="135" t="s">
        <v>24</v>
      </c>
      <c r="E81" s="135" t="s">
        <v>243</v>
      </c>
      <c r="F81" s="136" t="s">
        <v>178</v>
      </c>
      <c r="G81" s="48" t="s">
        <v>46</v>
      </c>
      <c r="H81" s="26">
        <v>8</v>
      </c>
      <c r="I81" s="175"/>
      <c r="J81" s="18"/>
      <c r="K81" s="18"/>
    </row>
    <row r="82" spans="1:11" ht="17.25">
      <c r="A82" s="136" t="s">
        <v>251</v>
      </c>
      <c r="B82" s="176" t="s">
        <v>79</v>
      </c>
      <c r="C82" s="134">
        <v>980</v>
      </c>
      <c r="D82" s="135" t="s">
        <v>24</v>
      </c>
      <c r="E82" s="135" t="s">
        <v>243</v>
      </c>
      <c r="F82" s="136" t="s">
        <v>178</v>
      </c>
      <c r="G82" s="48" t="s">
        <v>53</v>
      </c>
      <c r="H82" s="26">
        <v>19</v>
      </c>
      <c r="I82" s="175"/>
      <c r="J82" s="18"/>
      <c r="K82" s="18"/>
    </row>
    <row r="83" spans="1:11" ht="17.25" customHeight="1">
      <c r="A83" s="136" t="s">
        <v>252</v>
      </c>
      <c r="B83" s="176" t="s">
        <v>56</v>
      </c>
      <c r="C83" s="134">
        <v>980</v>
      </c>
      <c r="D83" s="135" t="s">
        <v>24</v>
      </c>
      <c r="E83" s="135" t="s">
        <v>243</v>
      </c>
      <c r="F83" s="136" t="s">
        <v>178</v>
      </c>
      <c r="G83" s="48" t="s">
        <v>57</v>
      </c>
      <c r="H83" s="26">
        <v>33.6</v>
      </c>
      <c r="I83" s="14" t="s">
        <v>247</v>
      </c>
      <c r="J83" s="18"/>
      <c r="K83" s="18"/>
    </row>
    <row r="84" spans="1:11" ht="17.25" customHeight="1">
      <c r="A84" s="136" t="s">
        <v>253</v>
      </c>
      <c r="B84" s="176" t="s">
        <v>58</v>
      </c>
      <c r="C84" s="134">
        <v>980</v>
      </c>
      <c r="D84" s="135" t="s">
        <v>24</v>
      </c>
      <c r="E84" s="135" t="s">
        <v>243</v>
      </c>
      <c r="F84" s="136" t="s">
        <v>178</v>
      </c>
      <c r="G84" s="48" t="s">
        <v>59</v>
      </c>
      <c r="H84" s="26">
        <v>16</v>
      </c>
      <c r="I84" s="14" t="s">
        <v>246</v>
      </c>
      <c r="J84" s="18"/>
      <c r="K84" s="18"/>
    </row>
    <row r="85" spans="1:11" ht="18" customHeight="1">
      <c r="A85" s="136" t="s">
        <v>254</v>
      </c>
      <c r="B85" s="176" t="s">
        <v>47</v>
      </c>
      <c r="C85" s="134">
        <v>980</v>
      </c>
      <c r="D85" s="135" t="s">
        <v>24</v>
      </c>
      <c r="E85" s="135" t="s">
        <v>243</v>
      </c>
      <c r="F85" s="136" t="s">
        <v>179</v>
      </c>
      <c r="G85" s="48" t="s">
        <v>48</v>
      </c>
      <c r="H85" s="26">
        <v>46</v>
      </c>
      <c r="J85" s="18"/>
      <c r="K85" s="18"/>
    </row>
    <row r="86" spans="1:11" ht="18.75" customHeight="1">
      <c r="A86" s="136" t="s">
        <v>255</v>
      </c>
      <c r="B86" s="176" t="s">
        <v>56</v>
      </c>
      <c r="C86" s="134">
        <v>980</v>
      </c>
      <c r="D86" s="135" t="s">
        <v>24</v>
      </c>
      <c r="E86" s="135" t="s">
        <v>243</v>
      </c>
      <c r="F86" s="136" t="s">
        <v>179</v>
      </c>
      <c r="G86" s="48" t="s">
        <v>57</v>
      </c>
      <c r="H86" s="26">
        <v>78.4</v>
      </c>
      <c r="J86" s="18"/>
      <c r="K86" s="18"/>
    </row>
    <row r="87" spans="1:11" ht="17.25">
      <c r="A87" s="136" t="s">
        <v>256</v>
      </c>
      <c r="B87" s="176" t="s">
        <v>58</v>
      </c>
      <c r="C87" s="134">
        <v>980</v>
      </c>
      <c r="D87" s="135" t="s">
        <v>24</v>
      </c>
      <c r="E87" s="135" t="s">
        <v>243</v>
      </c>
      <c r="F87" s="136" t="s">
        <v>179</v>
      </c>
      <c r="G87" s="48" t="s">
        <v>59</v>
      </c>
      <c r="H87" s="26">
        <v>26.5</v>
      </c>
      <c r="J87" s="18"/>
      <c r="K87" s="18"/>
    </row>
    <row r="88" spans="1:11" ht="49.5">
      <c r="A88" s="70" t="s">
        <v>211</v>
      </c>
      <c r="B88" s="64" t="s">
        <v>71</v>
      </c>
      <c r="C88" s="65">
        <v>980</v>
      </c>
      <c r="D88" s="66" t="s">
        <v>24</v>
      </c>
      <c r="E88" s="66" t="s">
        <v>76</v>
      </c>
      <c r="F88" s="71"/>
      <c r="G88" s="71"/>
      <c r="H88" s="72">
        <f>H89+H90</f>
        <v>9337.2</v>
      </c>
      <c r="J88" s="18"/>
      <c r="K88" s="18"/>
    </row>
    <row r="89" spans="1:11" ht="17.25">
      <c r="A89" s="48" t="s">
        <v>212</v>
      </c>
      <c r="B89" s="159" t="s">
        <v>79</v>
      </c>
      <c r="C89" s="22">
        <v>980</v>
      </c>
      <c r="D89" s="47" t="s">
        <v>24</v>
      </c>
      <c r="E89" s="47" t="s">
        <v>76</v>
      </c>
      <c r="F89" s="49">
        <v>244</v>
      </c>
      <c r="G89" s="121">
        <v>226</v>
      </c>
      <c r="H89" s="26">
        <v>48</v>
      </c>
      <c r="J89" s="18"/>
      <c r="K89" s="18"/>
    </row>
    <row r="90" spans="1:11" ht="17.25">
      <c r="A90" s="48" t="s">
        <v>213</v>
      </c>
      <c r="B90" s="159" t="s">
        <v>83</v>
      </c>
      <c r="C90" s="22">
        <v>980</v>
      </c>
      <c r="D90" s="47" t="s">
        <v>24</v>
      </c>
      <c r="E90" s="47" t="s">
        <v>76</v>
      </c>
      <c r="F90" s="49">
        <v>598</v>
      </c>
      <c r="G90" s="49">
        <v>262</v>
      </c>
      <c r="H90" s="26">
        <v>9289.2</v>
      </c>
      <c r="J90" s="18"/>
      <c r="K90" s="18"/>
    </row>
    <row r="91" spans="1:11" ht="17.25">
      <c r="A91" s="70" t="s">
        <v>214</v>
      </c>
      <c r="B91" s="163" t="s">
        <v>70</v>
      </c>
      <c r="C91" s="65">
        <v>980</v>
      </c>
      <c r="D91" s="66" t="s">
        <v>24</v>
      </c>
      <c r="E91" s="66" t="s">
        <v>75</v>
      </c>
      <c r="F91" s="71"/>
      <c r="G91" s="71"/>
      <c r="H91" s="72">
        <f>H92+H93</f>
        <v>3704.5</v>
      </c>
      <c r="J91" s="18"/>
      <c r="K91" s="18"/>
    </row>
    <row r="92" spans="1:11" ht="17.25">
      <c r="A92" s="48" t="s">
        <v>215</v>
      </c>
      <c r="B92" s="159" t="s">
        <v>79</v>
      </c>
      <c r="C92" s="22">
        <v>980</v>
      </c>
      <c r="D92" s="47" t="s">
        <v>24</v>
      </c>
      <c r="E92" s="47" t="s">
        <v>75</v>
      </c>
      <c r="F92" s="49">
        <v>244</v>
      </c>
      <c r="G92" s="49">
        <v>226</v>
      </c>
      <c r="H92" s="26">
        <v>19.5</v>
      </c>
      <c r="J92" s="18"/>
      <c r="K92" s="18"/>
    </row>
    <row r="93" spans="1:11" ht="17.25">
      <c r="A93" s="48" t="s">
        <v>216</v>
      </c>
      <c r="B93" s="159" t="s">
        <v>79</v>
      </c>
      <c r="C93" s="22">
        <v>980</v>
      </c>
      <c r="D93" s="47" t="s">
        <v>24</v>
      </c>
      <c r="E93" s="47" t="s">
        <v>75</v>
      </c>
      <c r="F93" s="49">
        <v>598</v>
      </c>
      <c r="G93" s="49">
        <v>226</v>
      </c>
      <c r="H93" s="26">
        <v>3685</v>
      </c>
      <c r="J93" s="18"/>
      <c r="K93" s="18"/>
    </row>
    <row r="94" spans="1:11" ht="19.5" customHeight="1">
      <c r="A94" s="55" t="s">
        <v>67</v>
      </c>
      <c r="B94" s="161" t="s">
        <v>69</v>
      </c>
      <c r="C94" s="57">
        <v>980</v>
      </c>
      <c r="D94" s="58" t="s">
        <v>217</v>
      </c>
      <c r="E94" s="58" t="s">
        <v>82</v>
      </c>
      <c r="F94" s="69"/>
      <c r="G94" s="69"/>
      <c r="H94" s="59">
        <f>H95</f>
        <v>625</v>
      </c>
      <c r="J94" s="18"/>
      <c r="K94" s="18"/>
    </row>
    <row r="95" spans="1:11" ht="18" customHeight="1">
      <c r="A95" s="48" t="s">
        <v>68</v>
      </c>
      <c r="B95" s="159" t="s">
        <v>79</v>
      </c>
      <c r="C95" s="22">
        <v>980</v>
      </c>
      <c r="D95" s="47" t="s">
        <v>217</v>
      </c>
      <c r="E95" s="61" t="s">
        <v>82</v>
      </c>
      <c r="F95" s="49">
        <v>244</v>
      </c>
      <c r="G95" s="49">
        <v>226</v>
      </c>
      <c r="H95" s="26">
        <v>625</v>
      </c>
      <c r="J95" s="18"/>
      <c r="K95" s="18"/>
    </row>
    <row r="96" spans="1:11" ht="17.25">
      <c r="A96" s="55" t="s">
        <v>156</v>
      </c>
      <c r="B96" s="161" t="s">
        <v>150</v>
      </c>
      <c r="C96" s="57">
        <v>980</v>
      </c>
      <c r="D96" s="58" t="s">
        <v>119</v>
      </c>
      <c r="E96" s="58"/>
      <c r="F96" s="69"/>
      <c r="G96" s="69"/>
      <c r="H96" s="59">
        <f>H97+H99</f>
        <v>2020</v>
      </c>
      <c r="J96" s="18"/>
      <c r="K96" s="18"/>
    </row>
    <row r="97" spans="1:11" ht="33">
      <c r="A97" s="122" t="s">
        <v>157</v>
      </c>
      <c r="B97" s="166" t="s">
        <v>127</v>
      </c>
      <c r="C97" s="123">
        <v>980</v>
      </c>
      <c r="D97" s="124" t="s">
        <v>119</v>
      </c>
      <c r="E97" s="124" t="s">
        <v>218</v>
      </c>
      <c r="F97" s="125"/>
      <c r="G97" s="125"/>
      <c r="H97" s="126">
        <f>H98</f>
        <v>1920</v>
      </c>
      <c r="J97" s="19"/>
      <c r="K97" s="17"/>
    </row>
    <row r="98" spans="1:11" ht="17.25">
      <c r="A98" s="67" t="s">
        <v>158</v>
      </c>
      <c r="B98" s="167" t="s">
        <v>79</v>
      </c>
      <c r="C98" s="123">
        <v>980</v>
      </c>
      <c r="D98" s="124" t="s">
        <v>119</v>
      </c>
      <c r="E98" s="124" t="s">
        <v>218</v>
      </c>
      <c r="F98" s="121">
        <v>244</v>
      </c>
      <c r="G98" s="121">
        <v>226</v>
      </c>
      <c r="H98" s="26">
        <v>1920</v>
      </c>
      <c r="J98" s="18"/>
      <c r="K98" s="18"/>
    </row>
    <row r="99" spans="1:11" ht="17.25">
      <c r="A99" s="122" t="s">
        <v>159</v>
      </c>
      <c r="B99" s="166" t="s">
        <v>151</v>
      </c>
      <c r="C99" s="123">
        <v>980</v>
      </c>
      <c r="D99" s="124" t="s">
        <v>119</v>
      </c>
      <c r="E99" s="124" t="s">
        <v>219</v>
      </c>
      <c r="F99" s="125"/>
      <c r="G99" s="125"/>
      <c r="H99" s="127">
        <f>H100</f>
        <v>100</v>
      </c>
      <c r="J99" s="18"/>
      <c r="K99" s="18"/>
    </row>
    <row r="100" spans="1:11" ht="17.25">
      <c r="A100" s="67" t="s">
        <v>160</v>
      </c>
      <c r="B100" s="167" t="s">
        <v>79</v>
      </c>
      <c r="C100" s="123">
        <v>980</v>
      </c>
      <c r="D100" s="124" t="s">
        <v>119</v>
      </c>
      <c r="E100" s="124" t="s">
        <v>219</v>
      </c>
      <c r="F100" s="121">
        <v>244</v>
      </c>
      <c r="G100" s="121">
        <v>226</v>
      </c>
      <c r="H100" s="26">
        <v>100</v>
      </c>
      <c r="J100" s="18"/>
      <c r="K100" s="18"/>
    </row>
    <row r="101" spans="1:11" ht="34.5" customHeight="1">
      <c r="A101" s="55" t="s">
        <v>220</v>
      </c>
      <c r="B101" s="161" t="s">
        <v>257</v>
      </c>
      <c r="C101" s="57">
        <v>980</v>
      </c>
      <c r="D101" s="58" t="s">
        <v>221</v>
      </c>
      <c r="E101" s="58" t="s">
        <v>230</v>
      </c>
      <c r="F101" s="69"/>
      <c r="G101" s="69"/>
      <c r="H101" s="59">
        <f>H102</f>
        <v>500</v>
      </c>
      <c r="J101" s="18"/>
      <c r="K101" s="18"/>
    </row>
    <row r="102" spans="1:11" ht="17.25">
      <c r="A102" s="67" t="s">
        <v>222</v>
      </c>
      <c r="B102" s="167" t="s">
        <v>79</v>
      </c>
      <c r="C102" s="123">
        <v>980</v>
      </c>
      <c r="D102" s="124" t="s">
        <v>221</v>
      </c>
      <c r="E102" s="124" t="s">
        <v>230</v>
      </c>
      <c r="F102" s="121">
        <v>242</v>
      </c>
      <c r="G102" s="121">
        <v>226</v>
      </c>
      <c r="H102" s="26">
        <v>500</v>
      </c>
      <c r="J102" s="18"/>
      <c r="K102" s="18"/>
    </row>
    <row r="103" spans="1:11" ht="21" customHeight="1">
      <c r="A103" s="128" t="s">
        <v>161</v>
      </c>
      <c r="B103" s="168" t="s">
        <v>164</v>
      </c>
      <c r="C103" s="129">
        <v>980</v>
      </c>
      <c r="D103" s="130"/>
      <c r="E103" s="128"/>
      <c r="F103" s="131"/>
      <c r="G103" s="131"/>
      <c r="H103" s="132">
        <f>H104+H106+H107+H109+H105+H108</f>
        <v>11500</v>
      </c>
      <c r="J103" s="18"/>
      <c r="K103" s="18"/>
    </row>
    <row r="104" spans="1:11" ht="33" customHeight="1">
      <c r="A104" s="133" t="s">
        <v>4</v>
      </c>
      <c r="B104" s="177" t="s">
        <v>166</v>
      </c>
      <c r="C104" s="134">
        <v>980</v>
      </c>
      <c r="D104" s="135" t="s">
        <v>21</v>
      </c>
      <c r="E104" s="136" t="s">
        <v>125</v>
      </c>
      <c r="F104" s="136" t="s">
        <v>223</v>
      </c>
      <c r="G104" s="137">
        <v>241</v>
      </c>
      <c r="H104" s="26">
        <v>7950</v>
      </c>
      <c r="J104" s="18"/>
      <c r="K104" s="18"/>
    </row>
    <row r="105" spans="1:11" ht="35.25" customHeight="1">
      <c r="A105" s="136" t="s">
        <v>6</v>
      </c>
      <c r="B105" s="178" t="s">
        <v>165</v>
      </c>
      <c r="C105" s="138">
        <v>980</v>
      </c>
      <c r="D105" s="139" t="s">
        <v>21</v>
      </c>
      <c r="E105" s="139" t="s">
        <v>224</v>
      </c>
      <c r="F105" s="133" t="s">
        <v>223</v>
      </c>
      <c r="G105" s="140">
        <v>241</v>
      </c>
      <c r="H105" s="26">
        <v>690</v>
      </c>
      <c r="J105" s="18"/>
      <c r="K105" s="18"/>
    </row>
    <row r="106" spans="1:11" ht="31.5" customHeight="1">
      <c r="A106" s="136" t="s">
        <v>0</v>
      </c>
      <c r="B106" s="177" t="s">
        <v>167</v>
      </c>
      <c r="C106" s="134">
        <v>980</v>
      </c>
      <c r="D106" s="135" t="s">
        <v>21</v>
      </c>
      <c r="E106" s="136" t="s">
        <v>89</v>
      </c>
      <c r="F106" s="136" t="s">
        <v>223</v>
      </c>
      <c r="G106" s="137">
        <v>241</v>
      </c>
      <c r="H106" s="26">
        <v>630</v>
      </c>
      <c r="J106" s="18"/>
      <c r="K106" s="18"/>
    </row>
    <row r="107" spans="1:11" ht="33">
      <c r="A107" s="136" t="s">
        <v>2</v>
      </c>
      <c r="B107" s="177" t="s">
        <v>168</v>
      </c>
      <c r="C107" s="134">
        <v>980</v>
      </c>
      <c r="D107" s="135" t="s">
        <v>21</v>
      </c>
      <c r="E107" s="136" t="s">
        <v>90</v>
      </c>
      <c r="F107" s="136" t="s">
        <v>223</v>
      </c>
      <c r="G107" s="137">
        <v>241</v>
      </c>
      <c r="H107" s="26">
        <v>1340</v>
      </c>
      <c r="J107" s="18"/>
      <c r="K107" s="18"/>
    </row>
    <row r="108" spans="1:11" ht="33">
      <c r="A108" s="136" t="s">
        <v>11</v>
      </c>
      <c r="B108" s="177" t="s">
        <v>225</v>
      </c>
      <c r="C108" s="134">
        <v>980</v>
      </c>
      <c r="D108" s="135" t="s">
        <v>21</v>
      </c>
      <c r="E108" s="136" t="s">
        <v>126</v>
      </c>
      <c r="F108" s="136" t="s">
        <v>223</v>
      </c>
      <c r="G108" s="137">
        <v>241</v>
      </c>
      <c r="H108" s="26">
        <v>150</v>
      </c>
      <c r="J108" s="18"/>
      <c r="K108" s="18"/>
    </row>
    <row r="109" spans="1:11" ht="39.75" customHeight="1">
      <c r="A109" s="136" t="s">
        <v>116</v>
      </c>
      <c r="B109" s="177" t="s">
        <v>169</v>
      </c>
      <c r="C109" s="134">
        <v>980</v>
      </c>
      <c r="D109" s="135" t="s">
        <v>217</v>
      </c>
      <c r="E109" s="135" t="s">
        <v>226</v>
      </c>
      <c r="F109" s="136" t="s">
        <v>223</v>
      </c>
      <c r="G109" s="137">
        <v>241</v>
      </c>
      <c r="H109" s="26">
        <v>740</v>
      </c>
      <c r="J109" s="18"/>
      <c r="K109" s="18"/>
    </row>
    <row r="110" spans="1:11" ht="18.75">
      <c r="A110" s="141"/>
      <c r="B110" s="142" t="s">
        <v>73</v>
      </c>
      <c r="C110" s="143"/>
      <c r="D110" s="144"/>
      <c r="E110" s="141"/>
      <c r="F110" s="145"/>
      <c r="G110" s="145"/>
      <c r="H110" s="146">
        <f>H103+H10+H23</f>
        <v>180000</v>
      </c>
      <c r="J110" s="18"/>
      <c r="K110" s="18"/>
    </row>
    <row r="111" spans="1:11" ht="17.25">
      <c r="A111" s="147"/>
      <c r="B111" s="148"/>
      <c r="C111" s="149"/>
      <c r="D111" s="149"/>
      <c r="E111" s="149"/>
      <c r="F111" s="150"/>
      <c r="G111" s="150"/>
      <c r="H111" s="151"/>
      <c r="J111" s="18"/>
      <c r="K111" s="18"/>
    </row>
    <row r="112" spans="2:11" ht="17.25">
      <c r="B112" s="152" t="s">
        <v>91</v>
      </c>
      <c r="C112" s="149"/>
      <c r="F112" s="182" t="s">
        <v>85</v>
      </c>
      <c r="G112" s="182"/>
      <c r="J112" s="18"/>
      <c r="K112" s="18"/>
    </row>
    <row r="113" spans="1:8" ht="17.25">
      <c r="A113" s="147"/>
      <c r="B113" s="152"/>
      <c r="C113" s="149"/>
      <c r="D113" s="149"/>
      <c r="G113" s="153"/>
      <c r="H113" s="153"/>
    </row>
    <row r="114" spans="2:6" ht="17.25">
      <c r="B114" s="154" t="s">
        <v>227</v>
      </c>
      <c r="C114" s="149"/>
      <c r="D114" s="149"/>
      <c r="F114" s="155" t="s">
        <v>229</v>
      </c>
    </row>
    <row r="116" spans="5:6" ht="17.25">
      <c r="E116" s="182"/>
      <c r="F116" s="182"/>
    </row>
  </sheetData>
  <sheetProtection/>
  <mergeCells count="7">
    <mergeCell ref="A6:H6"/>
    <mergeCell ref="A8:G8"/>
    <mergeCell ref="A7:H7"/>
    <mergeCell ref="F112:G112"/>
    <mergeCell ref="E116:F116"/>
    <mergeCell ref="I32:I34"/>
    <mergeCell ref="I35:I4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Муниципальное образование N80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Аракелов Г.А.</dc:creator>
  <cp:keywords/>
  <dc:description/>
  <cp:lastModifiedBy>User</cp:lastModifiedBy>
  <cp:lastPrinted>2012-12-19T12:35:02Z</cp:lastPrinted>
  <dcterms:created xsi:type="dcterms:W3CDTF">2002-01-11T06:56:55Z</dcterms:created>
  <dcterms:modified xsi:type="dcterms:W3CDTF">2012-12-25T11:37:06Z</dcterms:modified>
  <cp:category/>
  <cp:version/>
  <cp:contentType/>
  <cp:contentStatus/>
</cp:coreProperties>
</file>