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21495" windowHeight="10275" activeTab="0"/>
  </bookViews>
  <sheets>
    <sheet name="Исп. 13" sheetId="1" r:id="rId1"/>
  </sheets>
  <definedNames>
    <definedName name="_xlnm.Print_Area" localSheetId="0">'Исп. 13'!$A$1:$G$64</definedName>
  </definedNames>
  <calcPr fullCalcOnLoad="1"/>
</workbook>
</file>

<file path=xl/sharedStrings.xml><?xml version="1.0" encoding="utf-8"?>
<sst xmlns="http://schemas.openxmlformats.org/spreadsheetml/2006/main" count="230" uniqueCount="159">
  <si>
    <t>Источники доходов</t>
  </si>
  <si>
    <t>Налоги на совокупный доход</t>
  </si>
  <si>
    <t>Налоги на имущество</t>
  </si>
  <si>
    <t>Налог на имущество физических лиц</t>
  </si>
  <si>
    <t>(тыс.руб.)</t>
  </si>
  <si>
    <t>Единый налог на вмененный доход для отдельных видов деятельности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</si>
  <si>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</si>
  <si>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</si>
  <si>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</si>
  <si>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</si>
  <si>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</si>
  <si>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</si>
  <si>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</si>
  <si>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</si>
  <si>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</si>
  <si>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1 06 01010 03 0000 110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</si>
  <si>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</si>
  <si>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</si>
  <si>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</si>
  <si>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</si>
  <si>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</si>
  <si>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</si>
  <si>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</si>
  <si>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</si>
  <si>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</si>
  <si>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</si>
  <si>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</si>
  <si>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</si>
  <si>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</si>
  <si>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</si>
  <si>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2 02 03024 03 0100 151</t>
  </si>
  <si>
    <t>БЕЗВОЗМЕЗДНЫЕ  ПОСТУПЛЕНИЯ</t>
  </si>
  <si>
    <t xml:space="preserve"> 1 00 00000 00 0000 000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</si>
  <si>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</si>
  <si>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</si>
  <si>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</si>
  <si>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</si>
  <si>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2 02 03024 03 0200 151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</si>
  <si>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</si>
  <si>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2 02 03024 03 0000 151</t>
  </si>
  <si>
    <t>Код бюджетной классификации</t>
  </si>
  <si>
    <t>№ п/п</t>
  </si>
  <si>
    <t>2</t>
  </si>
  <si>
    <t>1.1</t>
  </si>
  <si>
    <t>1.2</t>
  </si>
  <si>
    <t>2.1</t>
  </si>
  <si>
    <t>2.1.1</t>
  </si>
  <si>
    <t>1.1.1</t>
  </si>
  <si>
    <t>1.1.1.1</t>
  </si>
  <si>
    <t>1.1.1.2</t>
  </si>
  <si>
    <t>1.1.2</t>
  </si>
  <si>
    <t>1.1.1.1.1</t>
  </si>
  <si>
    <t>1.1.1.2.1</t>
  </si>
  <si>
    <t xml:space="preserve">  1 05 01011 01 0000 110 </t>
  </si>
  <si>
    <t xml:space="preserve">  1 05 01021 01 0000 110 </t>
  </si>
  <si>
    <t xml:space="preserve"> 1 05 02010 02 0000 110</t>
  </si>
  <si>
    <t>1.2.1</t>
  </si>
  <si>
    <t>Приложение 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</si>
  <si>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</si>
  <si>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</si>
  <si>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>1.1.3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</si>
  <si>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</si>
  <si>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</si>
  <si>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 xml:space="preserve"> 1 05 01050 01 0000 110</t>
  </si>
  <si>
    <t>1.1.3.1</t>
  </si>
  <si>
    <t>1.2.1.1</t>
  </si>
  <si>
    <t>1.3</t>
  </si>
  <si>
    <t xml:space="preserve"> 1 13 00000 00 0000 000</t>
  </si>
  <si>
    <t>1.3.1</t>
  </si>
  <si>
    <t>Прочие доходы от компенсации затрат государства</t>
  </si>
  <si>
    <t xml:space="preserve"> 1 13 02990 00 0000 130</t>
  </si>
  <si>
    <t>1.3.1.1</t>
  </si>
  <si>
    <t xml:space="preserve"> 1 13 02993 03 0000 130</t>
  </si>
  <si>
    <t xml:space="preserve"> 1 13 02993 03 0100 130</t>
  </si>
  <si>
    <t>1.4</t>
  </si>
  <si>
    <t>1.4.1</t>
  </si>
  <si>
    <t>2.1.1.1</t>
  </si>
  <si>
    <t>2.1.1.1.1</t>
  </si>
  <si>
    <t>2.1.1.1.1.1</t>
  </si>
  <si>
    <t>2.1.1.1.1.2</t>
  </si>
  <si>
    <t>2.1.1.2</t>
  </si>
  <si>
    <t>2.1.1.2.1</t>
  </si>
  <si>
    <t>2.1.1.2.1.1</t>
  </si>
  <si>
    <t>2.1.1.2.1.2</t>
  </si>
  <si>
    <t>Исполнено</t>
  </si>
  <si>
    <t>% исполнения</t>
  </si>
  <si>
    <t xml:space="preserve">  1 05 01012 01 0000 110 </t>
  </si>
  <si>
    <t xml:space="preserve">  1 05 01022 01 0000 110 </t>
  </si>
  <si>
    <t xml:space="preserve"> 1 05 02020 02 0000 110</t>
  </si>
  <si>
    <t>219 03000 03 0000 151</t>
  </si>
  <si>
    <t xml:space="preserve"> 1 09 04040 01 0000 110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</si>
  <si>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</si>
  <si>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</si>
  <si>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</si>
  <si>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1.1.1.2.2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</si>
  <si>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</si>
  <si>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</si>
  <si>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</si>
  <si>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Налог с имущества, переходящегов порядке наследования или дарения</t>
  </si>
  <si>
    <t>1.4.1.1</t>
  </si>
  <si>
    <t>1.4.1.1.1</t>
  </si>
  <si>
    <t>1.5</t>
  </si>
  <si>
    <t>1.5.1</t>
  </si>
  <si>
    <t>1.5.2</t>
  </si>
  <si>
    <t>1.5.2.1</t>
  </si>
  <si>
    <t>1.5.2.1.1</t>
  </si>
  <si>
    <t>1.6</t>
  </si>
  <si>
    <t xml:space="preserve"> 1 17 00000 00 0000 000</t>
  </si>
  <si>
    <t>1.1.3.2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</si>
  <si>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</si>
  <si>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</si>
  <si>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1.6.1</t>
  </si>
  <si>
    <t>1.6.1.1</t>
  </si>
  <si>
    <t xml:space="preserve"> 2 19 00000 00 0000 000</t>
  </si>
  <si>
    <t>2.2</t>
  </si>
  <si>
    <t>2.2.1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</si>
  <si>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</si>
  <si>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МО городов федерального значения Москвы и Санкт-Петербурга</t>
  </si>
  <si>
    <t>св.100 %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</si>
  <si>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</si>
  <si>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1 17 05000 00 0000 180</t>
  </si>
  <si>
    <t xml:space="preserve"> 1 17 05030 03 0000 180 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</si>
  <si>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</si>
  <si>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</si>
  <si>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</si>
  <si>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1.5.3</t>
  </si>
  <si>
    <t>1.5.3.1</t>
  </si>
  <si>
    <t>1.5.3.1.1</t>
  </si>
  <si>
    <t>1.5.3.1.1.1</t>
  </si>
  <si>
    <t>1.5.3.1.1.2</t>
  </si>
  <si>
    <t>1.5.3.1.1.3</t>
  </si>
  <si>
    <t>1.5.3.1.1.4</t>
  </si>
  <si>
    <t>1.5.3.1.2</t>
  </si>
  <si>
    <t>План на год.</t>
  </si>
  <si>
    <t xml:space="preserve">1 16 23000 00 0000 140 </t>
  </si>
  <si>
    <t xml:space="preserve">1 16 23030 03 0000 140 </t>
  </si>
  <si>
    <t xml:space="preserve">1 16 23032 03 0000 140 </t>
  </si>
  <si>
    <t>000</t>
  </si>
  <si>
    <t xml:space="preserve">ОТЧЕТ ОБ ИСПОЛНЕНИИ ДОХОДНОЙ ЧАСТИ БЮДЖЕТА  МУНИЦИПАЛЬНОГО ОБРАЗОВАНИЯ СМОЛЬНИНСКОЕ ЗА 2013 ГОД          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</si>
  <si>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образовний городов федерального значения Москвы и Санкт-Петербурга</t>
  </si>
  <si>
    <t>Прочие доходы  от компенсации затрат бюджетов внутригородских муниципальных образовний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</si>
  <si>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</si>
  <si>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</si>
  <si>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</si>
  <si>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</si>
  <si>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</si>
  <si>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</si>
  <si>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</si>
  <si>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</si>
  <si>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</si>
  <si>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</si>
  <si>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</si>
  <si>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</si>
  <si>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Главный бухгалтер- руководитель отдела учета и отчетности                                                                        </t>
  </si>
  <si>
    <t>И.А.Андреева</t>
  </si>
  <si>
    <t>Исполнитель: главный  специалист</t>
  </si>
  <si>
    <t>М.Н.Бездетнова</t>
  </si>
  <si>
    <t>к Приложению 2 Об утверждении</t>
  </si>
  <si>
    <t xml:space="preserve">отчета об исполнеии Бюджета МО Смольнинское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</si>
</sst>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\-#,##0.0\ "/>
    <numFmt numFmtId="188" formatCode="[$-FC19]d\ mmmm\ yyyy\ &quot;г.&quot;"/>
    <numFmt numFmtId="189" formatCode="#,##0_р_."/>
    <numFmt numFmtId="190" formatCode="_-* #,##0.0&quot;р.&quot;_-;\-* #,##0.0&quot;р.&quot;_-;_-* &quot;-&quot;?&quot;р.&quot;_-;_-@_-"/>
    <numFmt numFmtId="191" formatCode="#,##0.0_ ;[Red]\-#,##0.0\ "/>
    <numFmt numFmtId="192" formatCode="0.00_ ;[Red]\-0.00\ "/>
  </numFmts>
  <fonts count="53">
    <font>
      <sz val="10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color indexed="6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74" fontId="10" fillId="33" borderId="12" xfId="64" applyNumberFormat="1" applyFont="1" applyFill="1" applyBorder="1" applyAlignment="1">
      <alignment horizontal="center" vertical="center"/>
    </xf>
    <xf numFmtId="187" fontId="9" fillId="33" borderId="11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 wrapText="1"/>
    </xf>
    <xf numFmtId="174" fontId="10" fillId="6" borderId="11" xfId="64" applyNumberFormat="1" applyFont="1" applyFill="1" applyBorder="1" applyAlignment="1">
      <alignment horizontal="center" vertical="center"/>
    </xf>
    <xf numFmtId="174" fontId="9" fillId="6" borderId="11" xfId="6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74" fontId="10" fillId="0" borderId="11" xfId="64" applyNumberFormat="1" applyFont="1" applyFill="1" applyBorder="1" applyAlignment="1">
      <alignment horizontal="center" vertical="center"/>
    </xf>
    <xf numFmtId="174" fontId="9" fillId="0" borderId="11" xfId="64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165" fontId="11" fillId="0" borderId="11" xfId="63" applyNumberFormat="1" applyFont="1" applyFill="1" applyBorder="1" applyAlignment="1">
      <alignment horizontal="center" vertical="center" wrapText="1"/>
    </xf>
    <xf numFmtId="174" fontId="7" fillId="0" borderId="11" xfId="64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Border="1" applyAlignment="1" applyProtection="1">
      <alignment horizontal="center" vertical="center" wrapText="1"/>
      <protection/>
    </xf>
    <xf numFmtId="174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174" fontId="12" fillId="0" borderId="11" xfId="64" applyNumberFormat="1" applyFont="1" applyFill="1" applyBorder="1" applyAlignment="1">
      <alignment horizontal="center" vertical="center"/>
    </xf>
    <xf numFmtId="174" fontId="8" fillId="0" borderId="11" xfId="64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11" xfId="63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left" vertical="top" wrapText="1"/>
    </xf>
    <xf numFmtId="174" fontId="9" fillId="6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top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1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1" xfId="0" applyNumberFormat="1" applyFont="1" applyFill="1" applyBorder="1" applyAlignment="1">
      <alignment horizontal="left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wrapText="1"/>
    </xf>
    <xf numFmtId="41" fontId="11" fillId="0" borderId="11" xfId="63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174" fontId="10" fillId="33" borderId="11" xfId="64" applyNumberFormat="1" applyFont="1" applyFill="1" applyBorder="1" applyAlignment="1">
      <alignment horizontal="center" vertical="center"/>
    </xf>
    <xf numFmtId="174" fontId="9" fillId="33" borderId="11" xfId="64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74" fontId="10" fillId="0" borderId="11" xfId="64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4" fontId="11" fillId="0" borderId="11" xfId="64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4" fontId="12" fillId="0" borderId="11" xfId="6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3" fontId="7" fillId="0" borderId="11" xfId="6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43" fontId="8" fillId="0" borderId="11" xfId="61" applyFont="1" applyFill="1" applyBorder="1" applyAlignment="1" applyProtection="1">
      <alignment horizontal="center" vertical="center" wrapText="1"/>
      <protection/>
    </xf>
    <xf numFmtId="43" fontId="8" fillId="0" borderId="11" xfId="6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174" fontId="11" fillId="34" borderId="11" xfId="64" applyNumberFormat="1" applyFont="1" applyFill="1" applyBorder="1" applyAlignment="1">
      <alignment horizontal="center" vertical="center"/>
    </xf>
    <xf numFmtId="43" fontId="9" fillId="6" borderId="11" xfId="6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61" applyNumberFormat="1" applyFont="1" applyFill="1" applyBorder="1" applyAlignment="1">
      <alignment horizontal="center" vertical="center"/>
    </xf>
    <xf numFmtId="164" fontId="9" fillId="0" borderId="11" xfId="61" applyNumberFormat="1" applyFont="1" applyFill="1" applyBorder="1" applyAlignment="1">
      <alignment horizontal="center" vertical="center" wrapText="1"/>
    </xf>
    <xf numFmtId="164" fontId="7" fillId="0" borderId="11" xfId="61" applyNumberFormat="1" applyFont="1" applyFill="1" applyBorder="1" applyAlignment="1">
      <alignment horizontal="center" vertical="center" wrapText="1"/>
    </xf>
    <xf numFmtId="164" fontId="8" fillId="0" borderId="11" xfId="61" applyNumberFormat="1" applyFont="1" applyFill="1" applyBorder="1" applyAlignment="1">
      <alignment horizontal="center" vertical="center" wrapText="1"/>
    </xf>
    <xf numFmtId="164" fontId="9" fillId="6" borderId="11" xfId="61" applyNumberFormat="1" applyFont="1" applyFill="1" applyBorder="1" applyAlignment="1">
      <alignment horizontal="center" vertical="center" wrapText="1"/>
    </xf>
    <xf numFmtId="164" fontId="9" fillId="6" borderId="11" xfId="61" applyNumberFormat="1" applyFont="1" applyFill="1" applyBorder="1" applyAlignment="1">
      <alignment horizontal="center" vertical="center"/>
    </xf>
    <xf numFmtId="164" fontId="9" fillId="0" borderId="11" xfId="61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3" fillId="0" borderId="0" xfId="63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CCFF"/>
    <pageSetUpPr fitToPage="1"/>
  </sheetPr>
  <dimension ref="A1:H92"/>
  <sheetViews>
    <sheetView tabSelected="1" view="pageBreakPreview" zoomScale="60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9.875" style="11" bestFit="1" customWidth="1"/>
    <col min="2" max="2" width="64.25390625" style="73" customWidth="1"/>
    <col min="3" max="3" width="6.875" style="73" customWidth="1"/>
    <col min="4" max="4" width="25.875" style="73" customWidth="1"/>
    <col min="5" max="5" width="16.375" style="11" customWidth="1"/>
    <col min="6" max="6" width="12.75390625" style="11" customWidth="1"/>
    <col min="7" max="7" width="15.875" style="11" customWidth="1"/>
    <col min="8" max="8" width="9.125" style="11" customWidth="1"/>
    <col min="9" max="9" width="29.00390625" style="11" customWidth="1"/>
    <col min="10" max="16384" width="9.125" style="11" customWidth="1"/>
  </cols>
  <sheetData>
    <row r="1" spans="2:7" ht="20.25">
      <c r="B1" s="11"/>
      <c r="C1" s="3"/>
      <c r="D1" s="3"/>
      <c r="F1" s="2"/>
      <c r="G1" s="9" t="s">
        <v>57</v>
      </c>
    </row>
    <row r="2" spans="2:7" ht="18.75">
      <c r="B2" s="6"/>
      <c r="C2" s="6"/>
      <c r="D2" s="6"/>
      <c r="F2" s="4"/>
      <c r="G2" s="8" t="s">
        <v>157</v>
      </c>
    </row>
    <row r="3" spans="2:7" ht="18.75">
      <c r="B3" s="6"/>
      <c r="C3" s="6"/>
      <c r="D3" s="6"/>
      <c r="F3" s="4"/>
      <c r="G3" s="8" t="s">
        <v>158</v>
      </c>
    </row>
    <row r="4" spans="2:7" ht="19.5">
      <c r="B4" s="6"/>
      <c r="C4" s="6"/>
      <c r="D4" s="6"/>
      <c r="F4" s="4"/>
      <c r="G4" s="10"/>
    </row>
    <row r="5" spans="2:8" ht="13.5" customHeight="1">
      <c r="B5" s="6"/>
      <c r="C5" s="6"/>
      <c r="D5" s="6"/>
      <c r="E5" s="5"/>
      <c r="F5" s="4"/>
      <c r="G5" s="4"/>
      <c r="H5" s="104"/>
    </row>
    <row r="6" spans="1:8" s="12" customFormat="1" ht="20.25" customHeight="1">
      <c r="A6" s="114" t="s">
        <v>138</v>
      </c>
      <c r="B6" s="115"/>
      <c r="C6" s="115"/>
      <c r="D6" s="115"/>
      <c r="E6" s="115"/>
      <c r="F6" s="115"/>
      <c r="G6" s="115"/>
      <c r="H6" s="105"/>
    </row>
    <row r="7" spans="2:8" ht="18" customHeight="1">
      <c r="B7" s="6"/>
      <c r="C7" s="6"/>
      <c r="D7" s="6"/>
      <c r="F7" s="4"/>
      <c r="G7" s="1" t="s">
        <v>4</v>
      </c>
      <c r="H7" s="104"/>
    </row>
    <row r="8" spans="1:8" s="15" customFormat="1" ht="33.75" customHeight="1">
      <c r="A8" s="7" t="s">
        <v>41</v>
      </c>
      <c r="B8" s="13" t="s">
        <v>0</v>
      </c>
      <c r="C8" s="112" t="s">
        <v>40</v>
      </c>
      <c r="D8" s="113"/>
      <c r="E8" s="94" t="s">
        <v>133</v>
      </c>
      <c r="F8" s="90" t="s">
        <v>84</v>
      </c>
      <c r="G8" s="91" t="s">
        <v>85</v>
      </c>
      <c r="H8" s="106"/>
    </row>
    <row r="9" spans="1:8" s="12" customFormat="1" ht="14.25" customHeight="1">
      <c r="A9" s="16">
        <v>1</v>
      </c>
      <c r="B9" s="17" t="s">
        <v>33</v>
      </c>
      <c r="C9" s="77" t="s">
        <v>137</v>
      </c>
      <c r="D9" s="18" t="s">
        <v>32</v>
      </c>
      <c r="E9" s="19">
        <f>E10+E22+E28+E32+E25+E45</f>
        <v>146400.7</v>
      </c>
      <c r="F9" s="19">
        <f>F10+F22+F28+F32+F25+F45</f>
        <v>151277.3</v>
      </c>
      <c r="G9" s="65" t="s">
        <v>118</v>
      </c>
      <c r="H9" s="105"/>
    </row>
    <row r="10" spans="1:8" s="12" customFormat="1" ht="17.25" customHeight="1">
      <c r="A10" s="20" t="s">
        <v>43</v>
      </c>
      <c r="B10" s="21" t="s">
        <v>1</v>
      </c>
      <c r="C10" s="20" t="s">
        <v>137</v>
      </c>
      <c r="D10" s="22" t="s">
        <v>8</v>
      </c>
      <c r="E10" s="23">
        <f>E11+E19</f>
        <v>90945</v>
      </c>
      <c r="F10" s="23">
        <f>F11+F19</f>
        <v>91869</v>
      </c>
      <c r="G10" s="23" t="s">
        <v>118</v>
      </c>
      <c r="H10" s="105"/>
    </row>
    <row r="11" spans="1:8" ht="27" customHeight="1">
      <c r="A11" s="24" t="s">
        <v>47</v>
      </c>
      <c r="B11" s="25" t="s">
        <v>34</v>
      </c>
      <c r="C11" s="24" t="s">
        <v>137</v>
      </c>
      <c r="D11" s="26" t="s">
        <v>9</v>
      </c>
      <c r="E11" s="27">
        <f>E12+E15+E18</f>
        <v>61750</v>
      </c>
      <c r="F11" s="27">
        <f>F12+F15+F18</f>
        <v>62291.9</v>
      </c>
      <c r="G11" s="27" t="s">
        <v>118</v>
      </c>
      <c r="H11" s="104"/>
    </row>
    <row r="12" spans="1:8" ht="28.5" customHeight="1">
      <c r="A12" s="28" t="s">
        <v>48</v>
      </c>
      <c r="B12" s="29" t="s">
        <v>35</v>
      </c>
      <c r="C12" s="28" t="s">
        <v>137</v>
      </c>
      <c r="D12" s="31" t="s">
        <v>10</v>
      </c>
      <c r="E12" s="32">
        <f>E13+E14</f>
        <v>48500</v>
      </c>
      <c r="F12" s="32">
        <f>F13+F14</f>
        <v>49113.8</v>
      </c>
      <c r="G12" s="32" t="s">
        <v>118</v>
      </c>
      <c r="H12" s="104"/>
    </row>
    <row r="13" spans="1:8" s="38" customFormat="1" ht="26.25" customHeight="1">
      <c r="A13" s="33" t="s">
        <v>51</v>
      </c>
      <c r="B13" s="34" t="s">
        <v>35</v>
      </c>
      <c r="C13" s="35">
        <v>182</v>
      </c>
      <c r="D13" s="36" t="s">
        <v>53</v>
      </c>
      <c r="E13" s="37">
        <v>48500</v>
      </c>
      <c r="F13" s="37">
        <v>49254.3</v>
      </c>
      <c r="G13" s="45" t="s">
        <v>118</v>
      </c>
      <c r="H13" s="107"/>
    </row>
    <row r="14" spans="1:8" s="38" customFormat="1" ht="39.75" customHeight="1">
      <c r="A14" s="33" t="s">
        <v>91</v>
      </c>
      <c r="B14" s="34" t="s">
        <v>92</v>
      </c>
      <c r="C14" s="35">
        <v>182</v>
      </c>
      <c r="D14" s="36" t="s">
        <v>86</v>
      </c>
      <c r="E14" s="80">
        <v>0</v>
      </c>
      <c r="F14" s="37">
        <v>-140.5</v>
      </c>
      <c r="G14" s="81">
        <v>0</v>
      </c>
      <c r="H14" s="107"/>
    </row>
    <row r="15" spans="1:8" s="12" customFormat="1" ht="27.75" customHeight="1">
      <c r="A15" s="28" t="s">
        <v>49</v>
      </c>
      <c r="B15" s="29" t="s">
        <v>36</v>
      </c>
      <c r="C15" s="30">
        <v>182</v>
      </c>
      <c r="D15" s="31" t="s">
        <v>11</v>
      </c>
      <c r="E15" s="32">
        <f>E16+E17</f>
        <v>9150</v>
      </c>
      <c r="F15" s="32">
        <f>F16+F17</f>
        <v>8980.6</v>
      </c>
      <c r="G15" s="32">
        <f>F15/E15*100</f>
        <v>98.14863387978143</v>
      </c>
      <c r="H15" s="105"/>
    </row>
    <row r="16" spans="1:8" s="12" customFormat="1" ht="27" customHeight="1">
      <c r="A16" s="33" t="s">
        <v>52</v>
      </c>
      <c r="B16" s="39" t="s">
        <v>36</v>
      </c>
      <c r="C16" s="35">
        <v>182</v>
      </c>
      <c r="D16" s="40" t="s">
        <v>54</v>
      </c>
      <c r="E16" s="41">
        <v>9150</v>
      </c>
      <c r="F16" s="41">
        <v>9149.9</v>
      </c>
      <c r="G16" s="45">
        <f>F16/E16*100</f>
        <v>99.99890710382513</v>
      </c>
      <c r="H16" s="105"/>
    </row>
    <row r="17" spans="1:8" s="12" customFormat="1" ht="41.25" customHeight="1">
      <c r="A17" s="33" t="s">
        <v>94</v>
      </c>
      <c r="B17" s="39" t="s">
        <v>93</v>
      </c>
      <c r="C17" s="35">
        <v>182</v>
      </c>
      <c r="D17" s="40" t="s">
        <v>87</v>
      </c>
      <c r="E17" s="81">
        <v>0</v>
      </c>
      <c r="F17" s="41">
        <v>-169.3</v>
      </c>
      <c r="G17" s="81">
        <v>0</v>
      </c>
      <c r="H17" s="105"/>
    </row>
    <row r="18" spans="1:8" s="12" customFormat="1" ht="27" customHeight="1">
      <c r="A18" s="24" t="s">
        <v>50</v>
      </c>
      <c r="B18" s="42" t="s">
        <v>61</v>
      </c>
      <c r="C18" s="14">
        <v>182</v>
      </c>
      <c r="D18" s="26" t="s">
        <v>63</v>
      </c>
      <c r="E18" s="27">
        <v>4100</v>
      </c>
      <c r="F18" s="27">
        <v>4197.5</v>
      </c>
      <c r="G18" s="27" t="s">
        <v>118</v>
      </c>
      <c r="H18" s="105"/>
    </row>
    <row r="19" spans="1:8" ht="15" customHeight="1">
      <c r="A19" s="24" t="s">
        <v>60</v>
      </c>
      <c r="B19" s="25" t="s">
        <v>5</v>
      </c>
      <c r="C19" s="24" t="s">
        <v>137</v>
      </c>
      <c r="D19" s="26" t="s">
        <v>12</v>
      </c>
      <c r="E19" s="27">
        <f>E20+E21</f>
        <v>29195</v>
      </c>
      <c r="F19" s="27">
        <f>F20+F21</f>
        <v>29577.1</v>
      </c>
      <c r="G19" s="27" t="s">
        <v>118</v>
      </c>
      <c r="H19" s="104"/>
    </row>
    <row r="20" spans="1:8" s="12" customFormat="1" ht="14.25" customHeight="1">
      <c r="A20" s="33" t="s">
        <v>64</v>
      </c>
      <c r="B20" s="39" t="s">
        <v>5</v>
      </c>
      <c r="C20" s="35">
        <v>182</v>
      </c>
      <c r="D20" s="40" t="s">
        <v>55</v>
      </c>
      <c r="E20" s="41">
        <v>29100</v>
      </c>
      <c r="F20" s="41">
        <v>29479</v>
      </c>
      <c r="G20" s="45" t="s">
        <v>118</v>
      </c>
      <c r="H20" s="105"/>
    </row>
    <row r="21" spans="1:8" s="12" customFormat="1" ht="27" customHeight="1">
      <c r="A21" s="33" t="s">
        <v>108</v>
      </c>
      <c r="B21" s="39" t="s">
        <v>109</v>
      </c>
      <c r="C21" s="35">
        <v>182</v>
      </c>
      <c r="D21" s="40" t="s">
        <v>88</v>
      </c>
      <c r="E21" s="95">
        <v>95</v>
      </c>
      <c r="F21" s="41">
        <v>98.1</v>
      </c>
      <c r="G21" s="45" t="s">
        <v>118</v>
      </c>
      <c r="H21" s="105"/>
    </row>
    <row r="22" spans="1:8" s="12" customFormat="1" ht="14.25" customHeight="1">
      <c r="A22" s="20" t="s">
        <v>44</v>
      </c>
      <c r="B22" s="21" t="s">
        <v>2</v>
      </c>
      <c r="C22" s="20" t="s">
        <v>137</v>
      </c>
      <c r="D22" s="22" t="s">
        <v>13</v>
      </c>
      <c r="E22" s="23">
        <f aca="true" t="shared" si="0" ref="E22:F25">E23</f>
        <v>42050</v>
      </c>
      <c r="F22" s="23">
        <f t="shared" si="0"/>
        <v>45251.8</v>
      </c>
      <c r="G22" s="23" t="s">
        <v>118</v>
      </c>
      <c r="H22" s="105"/>
    </row>
    <row r="23" spans="1:8" ht="14.25" customHeight="1">
      <c r="A23" s="24" t="s">
        <v>56</v>
      </c>
      <c r="B23" s="25" t="s">
        <v>3</v>
      </c>
      <c r="C23" s="24" t="s">
        <v>137</v>
      </c>
      <c r="D23" s="26" t="s">
        <v>14</v>
      </c>
      <c r="E23" s="27">
        <f t="shared" si="0"/>
        <v>42050</v>
      </c>
      <c r="F23" s="27">
        <f t="shared" si="0"/>
        <v>45251.8</v>
      </c>
      <c r="G23" s="27" t="s">
        <v>118</v>
      </c>
      <c r="H23" s="104"/>
    </row>
    <row r="24" spans="1:8" ht="54" customHeight="1">
      <c r="A24" s="33" t="s">
        <v>65</v>
      </c>
      <c r="B24" s="43" t="s">
        <v>139</v>
      </c>
      <c r="C24" s="35">
        <v>182</v>
      </c>
      <c r="D24" s="44" t="s">
        <v>15</v>
      </c>
      <c r="E24" s="45">
        <v>42050</v>
      </c>
      <c r="F24" s="45">
        <v>45251.8</v>
      </c>
      <c r="G24" s="45" t="s">
        <v>118</v>
      </c>
      <c r="H24" s="104"/>
    </row>
    <row r="25" spans="1:8" ht="27" customHeight="1">
      <c r="A25" s="46" t="s">
        <v>66</v>
      </c>
      <c r="B25" s="21" t="s">
        <v>95</v>
      </c>
      <c r="C25" s="20" t="s">
        <v>137</v>
      </c>
      <c r="D25" s="22" t="s">
        <v>96</v>
      </c>
      <c r="E25" s="100">
        <f t="shared" si="0"/>
        <v>4</v>
      </c>
      <c r="F25" s="23">
        <f>F26</f>
        <v>4.1</v>
      </c>
      <c r="G25" s="23" t="s">
        <v>118</v>
      </c>
      <c r="H25" s="104"/>
    </row>
    <row r="26" spans="1:8" ht="15.75" customHeight="1">
      <c r="A26" s="47" t="s">
        <v>68</v>
      </c>
      <c r="B26" s="25" t="s">
        <v>2</v>
      </c>
      <c r="C26" s="24" t="s">
        <v>137</v>
      </c>
      <c r="D26" s="26" t="s">
        <v>97</v>
      </c>
      <c r="E26" s="101">
        <f>E27</f>
        <v>4</v>
      </c>
      <c r="F26" s="27">
        <f>F27</f>
        <v>4.1</v>
      </c>
      <c r="G26" s="27" t="s">
        <v>118</v>
      </c>
      <c r="H26" s="104"/>
    </row>
    <row r="27" spans="1:8" ht="13.5" customHeight="1">
      <c r="A27" s="48" t="s">
        <v>71</v>
      </c>
      <c r="B27" s="71" t="s">
        <v>98</v>
      </c>
      <c r="C27" s="35">
        <v>182</v>
      </c>
      <c r="D27" s="44" t="s">
        <v>90</v>
      </c>
      <c r="E27" s="95">
        <v>4</v>
      </c>
      <c r="F27" s="45">
        <v>4.1</v>
      </c>
      <c r="G27" s="45" t="s">
        <v>118</v>
      </c>
      <c r="H27" s="104"/>
    </row>
    <row r="28" spans="1:8" s="12" customFormat="1" ht="29.25" customHeight="1">
      <c r="A28" s="20" t="s">
        <v>74</v>
      </c>
      <c r="B28" s="21" t="s">
        <v>62</v>
      </c>
      <c r="C28" s="46" t="s">
        <v>137</v>
      </c>
      <c r="D28" s="22" t="s">
        <v>67</v>
      </c>
      <c r="E28" s="23">
        <f aca="true" t="shared" si="1" ref="E28:F30">E29</f>
        <v>1302.7</v>
      </c>
      <c r="F28" s="23">
        <f t="shared" si="1"/>
        <v>1304.9</v>
      </c>
      <c r="G28" s="23" t="s">
        <v>118</v>
      </c>
      <c r="H28" s="105"/>
    </row>
    <row r="29" spans="1:8" s="12" customFormat="1" ht="13.5" customHeight="1">
      <c r="A29" s="24" t="s">
        <v>75</v>
      </c>
      <c r="B29" s="25" t="s">
        <v>69</v>
      </c>
      <c r="C29" s="47" t="s">
        <v>137</v>
      </c>
      <c r="D29" s="26" t="s">
        <v>70</v>
      </c>
      <c r="E29" s="27">
        <f t="shared" si="1"/>
        <v>1302.7</v>
      </c>
      <c r="F29" s="27">
        <f t="shared" si="1"/>
        <v>1304.9</v>
      </c>
      <c r="G29" s="27" t="s">
        <v>118</v>
      </c>
      <c r="H29" s="105"/>
    </row>
    <row r="30" spans="1:8" ht="40.5" customHeight="1">
      <c r="A30" s="48" t="s">
        <v>99</v>
      </c>
      <c r="B30" s="43" t="s">
        <v>140</v>
      </c>
      <c r="C30" s="48" t="s">
        <v>137</v>
      </c>
      <c r="D30" s="44" t="s">
        <v>72</v>
      </c>
      <c r="E30" s="45">
        <f t="shared" si="1"/>
        <v>1302.7</v>
      </c>
      <c r="F30" s="45">
        <f t="shared" si="1"/>
        <v>1304.9</v>
      </c>
      <c r="G30" s="45" t="s">
        <v>118</v>
      </c>
      <c r="H30" s="104"/>
    </row>
    <row r="31" spans="1:8" ht="54.75" customHeight="1">
      <c r="A31" s="48" t="s">
        <v>100</v>
      </c>
      <c r="B31" s="43" t="s">
        <v>141</v>
      </c>
      <c r="C31" s="49">
        <v>867</v>
      </c>
      <c r="D31" s="50" t="s">
        <v>73</v>
      </c>
      <c r="E31" s="45">
        <v>1302.7</v>
      </c>
      <c r="F31" s="45">
        <v>1304.9</v>
      </c>
      <c r="G31" s="45" t="s">
        <v>118</v>
      </c>
      <c r="H31" s="104"/>
    </row>
    <row r="32" spans="1:8" ht="14.25" customHeight="1">
      <c r="A32" s="20" t="s">
        <v>101</v>
      </c>
      <c r="B32" s="51" t="s">
        <v>6</v>
      </c>
      <c r="C32" s="20" t="s">
        <v>137</v>
      </c>
      <c r="D32" s="22" t="s">
        <v>16</v>
      </c>
      <c r="E32" s="52">
        <f>E33+E37+E34</f>
        <v>12026</v>
      </c>
      <c r="F32" s="52">
        <f>F33+F37+F34</f>
        <v>12774.3</v>
      </c>
      <c r="G32" s="23" t="s">
        <v>118</v>
      </c>
      <c r="H32" s="104"/>
    </row>
    <row r="33" spans="1:8" s="55" customFormat="1" ht="52.5" customHeight="1">
      <c r="A33" s="24" t="s">
        <v>102</v>
      </c>
      <c r="B33" s="53" t="s">
        <v>38</v>
      </c>
      <c r="C33" s="14">
        <v>182</v>
      </c>
      <c r="D33" s="26" t="s">
        <v>17</v>
      </c>
      <c r="E33" s="54">
        <v>870</v>
      </c>
      <c r="F33" s="54">
        <v>1059.1</v>
      </c>
      <c r="G33" s="27" t="s">
        <v>118</v>
      </c>
      <c r="H33" s="108"/>
    </row>
    <row r="34" spans="1:8" s="55" customFormat="1" ht="18.75" customHeight="1">
      <c r="A34" s="47" t="s">
        <v>103</v>
      </c>
      <c r="B34" s="87" t="s">
        <v>122</v>
      </c>
      <c r="C34" s="24" t="s">
        <v>137</v>
      </c>
      <c r="D34" s="86" t="s">
        <v>134</v>
      </c>
      <c r="E34" s="96">
        <f>E35</f>
        <v>30</v>
      </c>
      <c r="F34" s="54">
        <f>F35</f>
        <v>29.6</v>
      </c>
      <c r="G34" s="101">
        <f>F34/E34*100</f>
        <v>98.66666666666667</v>
      </c>
      <c r="H34" s="108"/>
    </row>
    <row r="35" spans="1:8" s="55" customFormat="1" ht="54" customHeight="1">
      <c r="A35" s="28" t="s">
        <v>104</v>
      </c>
      <c r="B35" s="89" t="s">
        <v>123</v>
      </c>
      <c r="C35" s="24" t="s">
        <v>137</v>
      </c>
      <c r="D35" s="30" t="s">
        <v>135</v>
      </c>
      <c r="E35" s="97">
        <f>E36</f>
        <v>30</v>
      </c>
      <c r="F35" s="79">
        <f>F36</f>
        <v>29.6</v>
      </c>
      <c r="G35" s="32">
        <f>F35/E35*100</f>
        <v>98.66666666666667</v>
      </c>
      <c r="H35" s="108"/>
    </row>
    <row r="36" spans="1:8" s="55" customFormat="1" ht="53.25" customHeight="1">
      <c r="A36" s="48" t="s">
        <v>105</v>
      </c>
      <c r="B36" s="88" t="s">
        <v>124</v>
      </c>
      <c r="C36" s="35">
        <v>980</v>
      </c>
      <c r="D36" s="49" t="s">
        <v>136</v>
      </c>
      <c r="E36" s="98">
        <v>30</v>
      </c>
      <c r="F36" s="59">
        <v>29.6</v>
      </c>
      <c r="G36" s="45">
        <f>F36/E36*100</f>
        <v>98.66666666666667</v>
      </c>
      <c r="H36" s="108"/>
    </row>
    <row r="37" spans="1:8" s="57" customFormat="1" ht="29.25" customHeight="1">
      <c r="A37" s="47" t="s">
        <v>125</v>
      </c>
      <c r="B37" s="56" t="s">
        <v>7</v>
      </c>
      <c r="C37" s="24" t="s">
        <v>137</v>
      </c>
      <c r="D37" s="26" t="s">
        <v>18</v>
      </c>
      <c r="E37" s="54">
        <f>E38</f>
        <v>11126</v>
      </c>
      <c r="F37" s="54">
        <f>F38</f>
        <v>11685.599999999999</v>
      </c>
      <c r="G37" s="27" t="s">
        <v>118</v>
      </c>
      <c r="H37" s="109"/>
    </row>
    <row r="38" spans="1:8" s="57" customFormat="1" ht="54" customHeight="1">
      <c r="A38" s="33" t="s">
        <v>126</v>
      </c>
      <c r="B38" s="58" t="s">
        <v>142</v>
      </c>
      <c r="C38" s="48" t="s">
        <v>137</v>
      </c>
      <c r="D38" s="44" t="s">
        <v>19</v>
      </c>
      <c r="E38" s="59">
        <f>E39+E44</f>
        <v>11126</v>
      </c>
      <c r="F38" s="59">
        <f>F39+F44</f>
        <v>11685.599999999999</v>
      </c>
      <c r="G38" s="45" t="s">
        <v>118</v>
      </c>
      <c r="H38" s="109"/>
    </row>
    <row r="39" spans="1:8" ht="39.75" customHeight="1">
      <c r="A39" s="48" t="s">
        <v>127</v>
      </c>
      <c r="B39" s="58" t="s">
        <v>58</v>
      </c>
      <c r="C39" s="48" t="s">
        <v>137</v>
      </c>
      <c r="D39" s="50" t="s">
        <v>20</v>
      </c>
      <c r="E39" s="59">
        <f>SUM(E40:E43)</f>
        <v>11038</v>
      </c>
      <c r="F39" s="59">
        <f>SUM(F40:F43)</f>
        <v>11532.599999999999</v>
      </c>
      <c r="G39" s="45" t="s">
        <v>118</v>
      </c>
      <c r="H39" s="104"/>
    </row>
    <row r="40" spans="1:8" ht="41.25" customHeight="1">
      <c r="A40" s="28" t="s">
        <v>128</v>
      </c>
      <c r="B40" s="60" t="s">
        <v>58</v>
      </c>
      <c r="C40" s="30">
        <v>806</v>
      </c>
      <c r="D40" s="61" t="s">
        <v>20</v>
      </c>
      <c r="E40" s="79">
        <v>7820</v>
      </c>
      <c r="F40" s="79">
        <v>7957.3</v>
      </c>
      <c r="G40" s="32" t="s">
        <v>118</v>
      </c>
      <c r="H40" s="104"/>
    </row>
    <row r="41" spans="1:8" ht="41.25" customHeight="1">
      <c r="A41" s="28" t="s">
        <v>129</v>
      </c>
      <c r="B41" s="60" t="s">
        <v>58</v>
      </c>
      <c r="C41" s="30">
        <v>807</v>
      </c>
      <c r="D41" s="61" t="s">
        <v>20</v>
      </c>
      <c r="E41" s="79">
        <v>310</v>
      </c>
      <c r="F41" s="79">
        <v>370</v>
      </c>
      <c r="G41" s="32" t="s">
        <v>118</v>
      </c>
      <c r="H41" s="104"/>
    </row>
    <row r="42" spans="1:8" ht="41.25" customHeight="1">
      <c r="A42" s="28" t="s">
        <v>130</v>
      </c>
      <c r="B42" s="60" t="s">
        <v>58</v>
      </c>
      <c r="C42" s="30">
        <v>824</v>
      </c>
      <c r="D42" s="61" t="s">
        <v>20</v>
      </c>
      <c r="E42" s="97">
        <v>2728</v>
      </c>
      <c r="F42" s="79">
        <v>3026</v>
      </c>
      <c r="G42" s="32" t="s">
        <v>118</v>
      </c>
      <c r="H42" s="104"/>
    </row>
    <row r="43" spans="1:8" ht="42" customHeight="1">
      <c r="A43" s="28" t="s">
        <v>131</v>
      </c>
      <c r="B43" s="60" t="s">
        <v>58</v>
      </c>
      <c r="C43" s="30">
        <v>863</v>
      </c>
      <c r="D43" s="61" t="s">
        <v>20</v>
      </c>
      <c r="E43" s="79">
        <v>180</v>
      </c>
      <c r="F43" s="79">
        <v>179.3</v>
      </c>
      <c r="G43" s="32">
        <f>F43/E43*100</f>
        <v>99.61111111111111</v>
      </c>
      <c r="H43" s="104"/>
    </row>
    <row r="44" spans="1:8" ht="39.75" customHeight="1">
      <c r="A44" s="48" t="s">
        <v>132</v>
      </c>
      <c r="B44" s="62" t="s">
        <v>59</v>
      </c>
      <c r="C44" s="49">
        <v>863</v>
      </c>
      <c r="D44" s="50" t="s">
        <v>21</v>
      </c>
      <c r="E44" s="59">
        <v>88</v>
      </c>
      <c r="F44" s="59">
        <v>153</v>
      </c>
      <c r="G44" s="45" t="s">
        <v>118</v>
      </c>
      <c r="H44" s="104"/>
    </row>
    <row r="45" spans="1:8" ht="15">
      <c r="A45" s="20" t="s">
        <v>106</v>
      </c>
      <c r="B45" s="51" t="s">
        <v>110</v>
      </c>
      <c r="C45" s="20" t="s">
        <v>137</v>
      </c>
      <c r="D45" s="22" t="s">
        <v>107</v>
      </c>
      <c r="E45" s="99">
        <f>E46</f>
        <v>73</v>
      </c>
      <c r="F45" s="52">
        <f>F46</f>
        <v>73.2</v>
      </c>
      <c r="G45" s="23" t="s">
        <v>118</v>
      </c>
      <c r="H45" s="104"/>
    </row>
    <row r="46" spans="1:8" s="38" customFormat="1" ht="14.25">
      <c r="A46" s="24" t="s">
        <v>111</v>
      </c>
      <c r="B46" s="102" t="s">
        <v>110</v>
      </c>
      <c r="C46" s="24" t="s">
        <v>137</v>
      </c>
      <c r="D46" s="103" t="s">
        <v>120</v>
      </c>
      <c r="E46" s="96">
        <f>E47</f>
        <v>73</v>
      </c>
      <c r="F46" s="54">
        <f>F47</f>
        <v>73.2</v>
      </c>
      <c r="G46" s="27" t="s">
        <v>118</v>
      </c>
      <c r="H46" s="107"/>
    </row>
    <row r="47" spans="1:8" ht="30.75" customHeight="1">
      <c r="A47" s="48" t="s">
        <v>112</v>
      </c>
      <c r="B47" s="62" t="s">
        <v>119</v>
      </c>
      <c r="C47" s="49">
        <v>980</v>
      </c>
      <c r="D47" s="50" t="s">
        <v>121</v>
      </c>
      <c r="E47" s="98">
        <v>73</v>
      </c>
      <c r="F47" s="59">
        <v>73.2</v>
      </c>
      <c r="G47" s="45" t="s">
        <v>118</v>
      </c>
      <c r="H47" s="104"/>
    </row>
    <row r="48" spans="1:8" ht="14.25" customHeight="1">
      <c r="A48" s="77" t="s">
        <v>42</v>
      </c>
      <c r="B48" s="63" t="s">
        <v>31</v>
      </c>
      <c r="C48" s="77" t="s">
        <v>137</v>
      </c>
      <c r="D48" s="64" t="s">
        <v>22</v>
      </c>
      <c r="E48" s="65">
        <f>E49</f>
        <v>16599.3</v>
      </c>
      <c r="F48" s="65">
        <f>F49+F59</f>
        <v>15173.8</v>
      </c>
      <c r="G48" s="65">
        <f>F48*100/E48</f>
        <v>91.41228846999573</v>
      </c>
      <c r="H48" s="104"/>
    </row>
    <row r="49" spans="1:8" ht="26.25" customHeight="1">
      <c r="A49" s="20" t="s">
        <v>45</v>
      </c>
      <c r="B49" s="21" t="s">
        <v>144</v>
      </c>
      <c r="C49" s="20" t="s">
        <v>137</v>
      </c>
      <c r="D49" s="22" t="s">
        <v>23</v>
      </c>
      <c r="E49" s="23">
        <f>E50</f>
        <v>16599.3</v>
      </c>
      <c r="F49" s="23">
        <f>F50</f>
        <v>15177</v>
      </c>
      <c r="G49" s="23">
        <f>F49*100/E49</f>
        <v>91.43156639135385</v>
      </c>
      <c r="H49" s="104"/>
    </row>
    <row r="50" spans="1:8" ht="28.5" customHeight="1">
      <c r="A50" s="24" t="s">
        <v>46</v>
      </c>
      <c r="B50" s="66" t="s">
        <v>143</v>
      </c>
      <c r="C50" s="24" t="s">
        <v>137</v>
      </c>
      <c r="D50" s="67" t="s">
        <v>24</v>
      </c>
      <c r="E50" s="27">
        <f>E51+E55</f>
        <v>16599.3</v>
      </c>
      <c r="F50" s="27">
        <f>F51+F55</f>
        <v>15177</v>
      </c>
      <c r="G50" s="27">
        <f>F50*100/E50</f>
        <v>91.43156639135385</v>
      </c>
      <c r="H50" s="104"/>
    </row>
    <row r="51" spans="1:8" ht="29.25" customHeight="1">
      <c r="A51" s="48" t="s">
        <v>76</v>
      </c>
      <c r="B51" s="43" t="s">
        <v>145</v>
      </c>
      <c r="C51" s="48" t="s">
        <v>137</v>
      </c>
      <c r="D51" s="44" t="s">
        <v>25</v>
      </c>
      <c r="E51" s="45">
        <f>E52</f>
        <v>3413.3</v>
      </c>
      <c r="F51" s="45">
        <f>F52</f>
        <v>3308.7</v>
      </c>
      <c r="G51" s="45">
        <f aca="true" t="shared" si="2" ref="G51:G58">F51/E51*100</f>
        <v>96.93551694840768</v>
      </c>
      <c r="H51" s="104"/>
    </row>
    <row r="52" spans="1:8" ht="42.75" customHeight="1">
      <c r="A52" s="48" t="s">
        <v>77</v>
      </c>
      <c r="B52" s="43" t="s">
        <v>146</v>
      </c>
      <c r="C52" s="48" t="s">
        <v>137</v>
      </c>
      <c r="D52" s="44" t="s">
        <v>39</v>
      </c>
      <c r="E52" s="45">
        <f>E53+E54</f>
        <v>3413.3</v>
      </c>
      <c r="F52" s="45">
        <f>F53+F54</f>
        <v>3308.7</v>
      </c>
      <c r="G52" s="45">
        <f t="shared" si="2"/>
        <v>96.93551694840768</v>
      </c>
      <c r="H52" s="104"/>
    </row>
    <row r="53" spans="1:8" ht="52.5" customHeight="1">
      <c r="A53" s="28" t="s">
        <v>78</v>
      </c>
      <c r="B53" s="68" t="s">
        <v>147</v>
      </c>
      <c r="C53" s="30">
        <v>980</v>
      </c>
      <c r="D53" s="69" t="s">
        <v>30</v>
      </c>
      <c r="E53" s="32">
        <v>3408.3</v>
      </c>
      <c r="F53" s="32">
        <v>3308.7</v>
      </c>
      <c r="G53" s="32">
        <f t="shared" si="2"/>
        <v>97.0777220315113</v>
      </c>
      <c r="H53" s="104"/>
    </row>
    <row r="54" spans="1:8" ht="70.5" customHeight="1">
      <c r="A54" s="28" t="s">
        <v>79</v>
      </c>
      <c r="B54" s="70" t="s">
        <v>148</v>
      </c>
      <c r="C54" s="30">
        <v>980</v>
      </c>
      <c r="D54" s="69" t="s">
        <v>37</v>
      </c>
      <c r="E54" s="32">
        <v>5</v>
      </c>
      <c r="F54" s="78">
        <v>0</v>
      </c>
      <c r="G54" s="78">
        <f t="shared" si="2"/>
        <v>0</v>
      </c>
      <c r="H54" s="104"/>
    </row>
    <row r="55" spans="1:8" ht="42" customHeight="1">
      <c r="A55" s="48" t="s">
        <v>80</v>
      </c>
      <c r="B55" s="43" t="s">
        <v>149</v>
      </c>
      <c r="C55" s="48" t="s">
        <v>137</v>
      </c>
      <c r="D55" s="44" t="s">
        <v>26</v>
      </c>
      <c r="E55" s="45">
        <f>E56</f>
        <v>13186</v>
      </c>
      <c r="F55" s="45">
        <f>F56</f>
        <v>11868.3</v>
      </c>
      <c r="G55" s="32">
        <f t="shared" si="2"/>
        <v>90.00682542090095</v>
      </c>
      <c r="H55" s="104"/>
    </row>
    <row r="56" spans="1:8" s="73" customFormat="1" ht="54.75" customHeight="1">
      <c r="A56" s="48" t="s">
        <v>81</v>
      </c>
      <c r="B56" s="71" t="s">
        <v>150</v>
      </c>
      <c r="C56" s="48" t="s">
        <v>137</v>
      </c>
      <c r="D56" s="72" t="s">
        <v>27</v>
      </c>
      <c r="E56" s="45">
        <f>E57+E58</f>
        <v>13186</v>
      </c>
      <c r="F56" s="45">
        <f>F57+F58</f>
        <v>11868.3</v>
      </c>
      <c r="G56" s="32">
        <f t="shared" si="2"/>
        <v>90.00682542090095</v>
      </c>
      <c r="H56" s="110"/>
    </row>
    <row r="57" spans="1:8" s="73" customFormat="1" ht="31.5" customHeight="1">
      <c r="A57" s="28" t="s">
        <v>82</v>
      </c>
      <c r="B57" s="68" t="s">
        <v>151</v>
      </c>
      <c r="C57" s="30">
        <v>980</v>
      </c>
      <c r="D57" s="69" t="s">
        <v>28</v>
      </c>
      <c r="E57" s="32">
        <v>9289.2</v>
      </c>
      <c r="F57" s="32">
        <v>8020.6</v>
      </c>
      <c r="G57" s="32">
        <f t="shared" si="2"/>
        <v>86.34328036860009</v>
      </c>
      <c r="H57" s="110"/>
    </row>
    <row r="58" spans="1:8" s="73" customFormat="1" ht="33" customHeight="1">
      <c r="A58" s="28" t="s">
        <v>83</v>
      </c>
      <c r="B58" s="68" t="s">
        <v>152</v>
      </c>
      <c r="C58" s="30">
        <v>980</v>
      </c>
      <c r="D58" s="69" t="s">
        <v>29</v>
      </c>
      <c r="E58" s="32">
        <v>3896.8</v>
      </c>
      <c r="F58" s="32">
        <v>3847.7</v>
      </c>
      <c r="G58" s="32">
        <f t="shared" si="2"/>
        <v>98.73999178813384</v>
      </c>
      <c r="H58" s="110"/>
    </row>
    <row r="59" spans="1:8" s="73" customFormat="1" ht="34.5" customHeight="1">
      <c r="A59" s="20" t="s">
        <v>114</v>
      </c>
      <c r="B59" s="21" t="s">
        <v>116</v>
      </c>
      <c r="C59" s="20" t="s">
        <v>137</v>
      </c>
      <c r="D59" s="22" t="s">
        <v>113</v>
      </c>
      <c r="E59" s="85">
        <v>0</v>
      </c>
      <c r="F59" s="23">
        <f>F60</f>
        <v>-3.2</v>
      </c>
      <c r="G59" s="85">
        <v>0</v>
      </c>
      <c r="H59" s="110"/>
    </row>
    <row r="60" spans="1:8" s="73" customFormat="1" ht="54" customHeight="1">
      <c r="A60" s="28" t="s">
        <v>115</v>
      </c>
      <c r="B60" s="82" t="s">
        <v>117</v>
      </c>
      <c r="C60" s="83">
        <v>980</v>
      </c>
      <c r="D60" s="84" t="s">
        <v>89</v>
      </c>
      <c r="E60" s="78">
        <v>0</v>
      </c>
      <c r="F60" s="32">
        <v>-3.2</v>
      </c>
      <c r="G60" s="78">
        <v>0</v>
      </c>
      <c r="H60" s="110"/>
    </row>
    <row r="61" spans="1:8" s="73" customFormat="1" ht="15">
      <c r="A61" s="74"/>
      <c r="B61" s="75"/>
      <c r="C61" s="75"/>
      <c r="D61" s="75"/>
      <c r="E61" s="65">
        <f>E48+E9</f>
        <v>163000</v>
      </c>
      <c r="F61" s="65">
        <f>F48+F9</f>
        <v>166451.09999999998</v>
      </c>
      <c r="G61" s="65" t="s">
        <v>118</v>
      </c>
      <c r="H61" s="110"/>
    </row>
    <row r="62" spans="2:6" s="73" customFormat="1" ht="15">
      <c r="B62" s="76"/>
      <c r="C62" s="76"/>
      <c r="D62" s="76"/>
      <c r="E62" s="57"/>
      <c r="F62" s="11"/>
    </row>
    <row r="63" spans="1:6" s="73" customFormat="1" ht="21.75" customHeight="1">
      <c r="A63" s="116" t="s">
        <v>153</v>
      </c>
      <c r="B63" s="116"/>
      <c r="C63" s="116"/>
      <c r="D63" s="116"/>
      <c r="E63" s="111" t="s">
        <v>154</v>
      </c>
      <c r="F63" s="11"/>
    </row>
    <row r="64" spans="1:6" s="73" customFormat="1" ht="24" customHeight="1">
      <c r="A64" s="117" t="s">
        <v>155</v>
      </c>
      <c r="B64" s="117"/>
      <c r="C64" s="117"/>
      <c r="D64" s="117"/>
      <c r="E64" s="111" t="s">
        <v>156</v>
      </c>
      <c r="F64" s="11"/>
    </row>
    <row r="65" spans="1:6" s="73" customFormat="1" ht="14.25" customHeight="1">
      <c r="A65" s="92"/>
      <c r="B65" s="93"/>
      <c r="C65" s="93"/>
      <c r="D65" s="92"/>
      <c r="E65" s="11"/>
      <c r="F65" s="11"/>
    </row>
    <row r="66" spans="5:6" s="73" customFormat="1" ht="15">
      <c r="E66" s="11"/>
      <c r="F66" s="11"/>
    </row>
    <row r="67" spans="5:6" s="73" customFormat="1" ht="15">
      <c r="E67" s="11"/>
      <c r="F67" s="11"/>
    </row>
    <row r="68" spans="5:6" s="73" customFormat="1" ht="15">
      <c r="E68" s="11"/>
      <c r="F68" s="11"/>
    </row>
    <row r="69" spans="5:6" s="73" customFormat="1" ht="15">
      <c r="E69" s="11"/>
      <c r="F69" s="11"/>
    </row>
    <row r="70" spans="5:6" s="73" customFormat="1" ht="15">
      <c r="E70" s="11"/>
      <c r="F70" s="11"/>
    </row>
    <row r="71" spans="5:6" s="73" customFormat="1" ht="15">
      <c r="E71" s="11"/>
      <c r="F71" s="11"/>
    </row>
    <row r="72" spans="5:6" s="73" customFormat="1" ht="15">
      <c r="E72" s="11"/>
      <c r="F72" s="11"/>
    </row>
    <row r="73" spans="5:6" s="73" customFormat="1" ht="15">
      <c r="E73" s="11"/>
      <c r="F73" s="11"/>
    </row>
    <row r="74" spans="5:6" s="73" customFormat="1" ht="15">
      <c r="E74" s="11"/>
      <c r="F74" s="11"/>
    </row>
    <row r="75" spans="5:6" s="73" customFormat="1" ht="15">
      <c r="E75" s="11"/>
      <c r="F75" s="11"/>
    </row>
    <row r="76" spans="5:6" s="73" customFormat="1" ht="15">
      <c r="E76" s="11"/>
      <c r="F76" s="11"/>
    </row>
    <row r="77" spans="5:6" s="73" customFormat="1" ht="15">
      <c r="E77" s="11"/>
      <c r="F77" s="11"/>
    </row>
    <row r="78" spans="5:6" s="73" customFormat="1" ht="15">
      <c r="E78" s="11"/>
      <c r="F78" s="11"/>
    </row>
    <row r="79" spans="5:6" s="73" customFormat="1" ht="15">
      <c r="E79" s="11"/>
      <c r="F79" s="11"/>
    </row>
    <row r="80" spans="5:6" s="73" customFormat="1" ht="15">
      <c r="E80" s="11"/>
      <c r="F80" s="11"/>
    </row>
    <row r="81" spans="5:6" s="73" customFormat="1" ht="15">
      <c r="E81" s="11"/>
      <c r="F81" s="11"/>
    </row>
    <row r="82" ht="15">
      <c r="G82" s="73"/>
    </row>
    <row r="83" ht="15">
      <c r="G83" s="73"/>
    </row>
    <row r="84" ht="15">
      <c r="G84" s="73"/>
    </row>
    <row r="85" ht="15">
      <c r="G85" s="73"/>
    </row>
    <row r="86" ht="15">
      <c r="G86" s="73"/>
    </row>
    <row r="87" ht="15">
      <c r="G87" s="73"/>
    </row>
    <row r="88" ht="15">
      <c r="G88" s="73"/>
    </row>
    <row r="89" ht="15">
      <c r="G89" s="73"/>
    </row>
    <row r="90" ht="15">
      <c r="G90" s="73"/>
    </row>
    <row r="91" ht="15">
      <c r="G91" s="73"/>
    </row>
    <row r="92" ht="15">
      <c r="G92" s="73"/>
    </row>
  </sheetData>
  <sheetProtection/>
  <mergeCells count="4">
    <mergeCell ref="C8:D8"/>
    <mergeCell ref="A6:G6"/>
    <mergeCell ref="A63:D63"/>
    <mergeCell ref="A64:D64"/>
  </mergeCells>
  <printOptions horizontalCentered="1"/>
  <pageMargins left="0.7874015748031497" right="0.3937007874015748" top="0.3937007874015748" bottom="0.3937007874015748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2014-02-10T11:02:50Z</cp:lastPrinted>
  <dcterms:created xsi:type="dcterms:W3CDTF">2002-01-11T06:56:55Z</dcterms:created>
  <dcterms:modified xsi:type="dcterms:W3CDTF">2014-02-10T13:47:42Z</dcterms:modified>
  <cp:category/>
  <cp:version/>
  <cp:contentType/>
  <cp:contentStatus/>
</cp:coreProperties>
</file>