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00" yWindow="65521" windowWidth="10845" windowHeight="10230" tabRatio="601" activeTab="0"/>
  </bookViews>
  <sheets>
    <sheet name="Дох_3 ЧТЕНИЕ" sheetId="1" r:id="rId1"/>
    <sheet name="Штрафы ККМ" sheetId="2" r:id="rId2"/>
  </sheets>
  <definedNames>
    <definedName name="_xlnm.Print_Area" localSheetId="0">'Дох_3 ЧТЕНИЕ'!$A$1:$D$51</definedName>
  </definedNames>
  <calcPr fullCalcOnLoad="1"/>
</workbook>
</file>

<file path=xl/sharedStrings.xml><?xml version="1.0" encoding="utf-8"?>
<sst xmlns="http://schemas.openxmlformats.org/spreadsheetml/2006/main" count="104" uniqueCount="87">
  <si>
    <t>Источники доходов</t>
  </si>
  <si>
    <t>Налоги на совокупный доход</t>
  </si>
  <si>
    <t>Налоги на имущество</t>
  </si>
  <si>
    <t>Налог на имущество физических лиц</t>
  </si>
  <si>
    <t>ИТОГО ДОХОДОВ</t>
  </si>
  <si>
    <t>(тыс.руб.)</t>
  </si>
  <si>
    <t>Единый налог на вмененный доход для отдельных видов деятельности</t>
  </si>
  <si>
    <t>МО Смольнинское</t>
  </si>
  <si>
    <t>Штрафы, санкции, возмещение ущерба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</si>
  <si>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МО городов федерального значения Москвы и СПб</t>
  </si>
  <si>
    <t>Безвозмездные поступления от других бюджетов бюджетной системы РФ</t>
  </si>
  <si>
    <t>Субвенции бюджетам субъектов РФ и муниципальных образований</t>
  </si>
  <si>
    <t>Субвенции местным бюджетам на выполнение передаваемых полномочий субъектов РФ</t>
  </si>
  <si>
    <t xml:space="preserve"> 1 05 00000 00 0000 000</t>
  </si>
  <si>
    <t xml:space="preserve"> 1 05 01000 00 0000 110</t>
  </si>
  <si>
    <t xml:space="preserve"> 1 05 01010 01 0000 110</t>
  </si>
  <si>
    <t xml:space="preserve"> 1 05 01020 01 0000 110</t>
  </si>
  <si>
    <t xml:space="preserve"> 1 05 02000 02 0000 110</t>
  </si>
  <si>
    <t xml:space="preserve"> 1 06 00000 00 0000 000</t>
  </si>
  <si>
    <t xml:space="preserve"> 1 06 01000 00 0000 110</t>
  </si>
  <si>
    <t xml:space="preserve"> 1 06 01010 03 0000 110</t>
  </si>
  <si>
    <t xml:space="preserve"> 1 13 00000 00 0000 000</t>
  </si>
  <si>
    <t xml:space="preserve"> 1 16 00000 00 0000 000</t>
  </si>
  <si>
    <t xml:space="preserve"> 1 16 06000 01 0000 140</t>
  </si>
  <si>
    <t xml:space="preserve"> 2 00 00000 00 0000 000</t>
  </si>
  <si>
    <t xml:space="preserve"> 2 02 00000 00 0000 000</t>
  </si>
  <si>
    <t xml:space="preserve"> 2 02 03000 00 0000 151</t>
  </si>
  <si>
    <t xml:space="preserve"> 2 02 03024 00 0000 151</t>
  </si>
  <si>
    <t xml:space="preserve"> 2 02 03027 00 0000 151</t>
  </si>
  <si>
    <t xml:space="preserve"> 2 02 03027 03 0000 151</t>
  </si>
  <si>
    <t xml:space="preserve"> 2 02 03027 03 0100 151</t>
  </si>
  <si>
    <t xml:space="preserve"> 2 02 03027 03 0200 151</t>
  </si>
  <si>
    <t xml:space="preserve">      Зам  главы Администрации по финансовым вопросам                                                                         </t>
  </si>
  <si>
    <t>И.А.Андреева</t>
  </si>
  <si>
    <t xml:space="preserve"> 2 02 03024 03 0100 151</t>
  </si>
  <si>
    <t>Субвенции бюджетам внутригородских МО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</si>
  <si>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МО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</si>
  <si>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МО городов федерального значения Москвы и Санкт-Петербурга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</si>
  <si>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БЕЗВОЗМЕЗДНЫЕ  ПОСТУПЛЕНИЯ</t>
  </si>
  <si>
    <t xml:space="preserve"> 1 00 00000 00 0000 000</t>
  </si>
  <si>
    <t>НАЛОГОВЫЕ И НЕНАЛОГОВЫЕ ДОХОДЫ</t>
  </si>
  <si>
    <t>Сумма            (тыс.руб.)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</si>
  <si>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</si>
  <si>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</si>
  <si>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</si>
  <si>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2 02 03024 03 0200 151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</si>
  <si>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МО СПб в соответствии с законодательством СПб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</si>
  <si>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</si>
  <si>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</si>
  <si>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РФ</t>
  </si>
  <si>
    <t>Субвенции бюджетам внутригородских МО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</si>
  <si>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М.Н.Бездетнова</t>
  </si>
  <si>
    <t xml:space="preserve"> 1 05 01050 01 0000 110</t>
  </si>
  <si>
    <t>Прочие поступления от денежных взысканий (штрафов) и иных сумм в возмещение ущерба</t>
  </si>
  <si>
    <t xml:space="preserve"> 1 16 90000 00 0000 140</t>
  </si>
  <si>
    <t>Прочие поступления от денежных взысканий (штрафов) и иных сумм в возмещение ущерба, зачисляемые в бюджеты внутригородских МО городов федерального значения Москвы и Санкт-Петербурга</t>
  </si>
  <si>
    <t xml:space="preserve"> 1 16 90030 03 0000 140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</si>
  <si>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</si>
  <si>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 xml:space="preserve"> 1 16 90030 03 0100 140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</si>
  <si>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Санкт-Петербурге""</t>
  </si>
  <si>
    <t xml:space="preserve"> 1 16 90030 03 0200 140</t>
  </si>
  <si>
    <t>Минимальный налог, зачисляемый в бюджеты субъектов Российской Федерации</t>
  </si>
  <si>
    <t xml:space="preserve">  1 05 01011 01 0000 110 </t>
  </si>
  <si>
    <t xml:space="preserve">  1 05 01021 01 0000 110 </t>
  </si>
  <si>
    <t xml:space="preserve"> 1 05 02010 02 0000 110</t>
  </si>
  <si>
    <t>к решению Муниципального Совета</t>
  </si>
  <si>
    <t>Приложение 1</t>
  </si>
  <si>
    <t xml:space="preserve"> ДОХОДЫ БЮДЖЕТА   МО СМОЛЬНИНСКОЕ НА 2013 ГОД                                                                                                                                                              </t>
  </si>
  <si>
    <t>Доходы от оказания платных услуг (работ) и компенсации затрат государства</t>
  </si>
  <si>
    <t xml:space="preserve"> 1 13 02990 00 0000 130</t>
  </si>
  <si>
    <t>Прочие доходы от компенсации затрат государства</t>
  </si>
  <si>
    <t xml:space="preserve"> 1 13 02993 03 0000 130</t>
  </si>
  <si>
    <t>Прочие доходы  от компенсации затрат бюджетов внутригородских МО городов федерального значения Москвы и СПб</t>
  </si>
  <si>
    <t xml:space="preserve"> 1 13 02993 03 0100 130</t>
  </si>
  <si>
    <t>Субвенции бюджетам внутригородских МО Санкт-Петербурга на содержание ребенка в семье опекуна и приемной семье</t>
  </si>
  <si>
    <t>Субвенции бюджетам внутригородских МО Санкт-Петербурга на вознаграждение, причитающееся приемному родителю</t>
  </si>
  <si>
    <t xml:space="preserve">      Исполнитель: Главный специалист                                                                                                              </t>
  </si>
  <si>
    <t>Штрафы ККМ</t>
  </si>
  <si>
    <t>(тыс. руб.)</t>
  </si>
  <si>
    <t>коэф.роста</t>
  </si>
  <si>
    <t>2008 год</t>
  </si>
  <si>
    <t>2009 год</t>
  </si>
  <si>
    <t>2010 год</t>
  </si>
  <si>
    <t>динамика коэф. Роста</t>
  </si>
  <si>
    <t>Код бюджетной классификации</t>
  </si>
  <si>
    <t>000</t>
  </si>
  <si>
    <t>№ 183 от  20.12.2012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</si>
</sst>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_-* #,##0.0_р_._-;\-* #,##0.0_р_._-;_-* &quot;-&quot;?_р_._-;_-@_-"/>
    <numFmt numFmtId="167" formatCode="_-* #,##0.00_р_._-;\-* #,##0.00_р_._-;_-* &quot;-&quot;_р_._-;_-@_-"/>
    <numFmt numFmtId="168" formatCode="_-* #,##0.000_р_._-;\-* #,##0.000_р_._-;_-* &quot;-&quot;_р_._-;_-@_-"/>
    <numFmt numFmtId="169" formatCode="000000"/>
    <numFmt numFmtId="170" formatCode="#,##0_ ;\-#,##0\ "/>
    <numFmt numFmtId="171" formatCode="_-* #,##0.0_р_._-;\-* #,##0.0_р_._-;_-* &quot;-&quot;??_р_._-;_-@_-"/>
    <numFmt numFmtId="172" formatCode="_-* #,##0.000_р_._-;\-* #,##0.000_р_._-;_-* &quot;-&quot;??_р_._-;_-@_-"/>
    <numFmt numFmtId="173" formatCode="_-* #,##0_р_._-;\-* #,##0_р_._-;_-* &quot;-&quot;??_р_._-;_-@_-"/>
    <numFmt numFmtId="174" formatCode="#,##0.0"/>
    <numFmt numFmtId="175" formatCode="0.000"/>
    <numFmt numFmtId="176" formatCode="0.000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_ ;\-#,##0.0\ "/>
    <numFmt numFmtId="188" formatCode="[$-FC19]d\ mmmm\ yyyy\ &quot;г.&quot;"/>
  </numFmts>
  <fonts count="50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6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74" fontId="4" fillId="0" borderId="10" xfId="6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74" fontId="1" fillId="0" borderId="10" xfId="60" applyNumberFormat="1" applyFont="1" applyFill="1" applyBorder="1" applyAlignment="1">
      <alignment horizontal="center" vertical="center"/>
    </xf>
    <xf numFmtId="174" fontId="5" fillId="0" borderId="10" xfId="6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1" fontId="4" fillId="0" borderId="10" xfId="6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174" fontId="5" fillId="33" borderId="10" xfId="6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174" fontId="5" fillId="6" borderId="10" xfId="60" applyNumberFormat="1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left" vertical="center" wrapText="1"/>
    </xf>
    <xf numFmtId="174" fontId="6" fillId="0" borderId="10" xfId="6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0" xfId="0" applyNumberFormat="1" applyFont="1" applyFill="1" applyBorder="1" applyAlignment="1">
      <alignment horizontal="left" vertical="center" wrapText="1"/>
    </xf>
    <xf numFmtId="174" fontId="5" fillId="0" borderId="10" xfId="6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74" fontId="4" fillId="0" borderId="10" xfId="6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5" fillId="6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4" fontId="5" fillId="0" borderId="0" xfId="60" applyNumberFormat="1" applyFont="1" applyFill="1" applyBorder="1" applyAlignment="1">
      <alignment horizontal="center" vertical="center"/>
    </xf>
    <xf numFmtId="174" fontId="4" fillId="0" borderId="0" xfId="60" applyNumberFormat="1" applyFont="1" applyFill="1" applyBorder="1" applyAlignment="1">
      <alignment horizontal="center" vertical="center"/>
    </xf>
    <xf numFmtId="41" fontId="4" fillId="0" borderId="0" xfId="61" applyFont="1" applyFill="1" applyBorder="1" applyAlignment="1">
      <alignment horizontal="center" vertical="center"/>
    </xf>
    <xf numFmtId="174" fontId="6" fillId="0" borderId="0" xfId="6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left" vertical="top" wrapText="1"/>
      <protection/>
    </xf>
    <xf numFmtId="165" fontId="6" fillId="0" borderId="10" xfId="61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74" fontId="8" fillId="0" borderId="10" xfId="6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 vertical="center"/>
    </xf>
    <xf numFmtId="174" fontId="2" fillId="0" borderId="10" xfId="60" applyNumberFormat="1" applyFont="1" applyFill="1" applyBorder="1" applyAlignment="1" applyProtection="1">
      <alignment horizontal="center" vertical="center" wrapText="1"/>
      <protection/>
    </xf>
    <xf numFmtId="174" fontId="2" fillId="0" borderId="10" xfId="0" applyNumberFormat="1" applyFont="1" applyFill="1" applyBorder="1" applyAlignment="1">
      <alignment horizontal="center" vertical="center"/>
    </xf>
    <xf numFmtId="174" fontId="1" fillId="6" borderId="10" xfId="60" applyNumberFormat="1" applyFont="1" applyFill="1" applyBorder="1" applyAlignment="1">
      <alignment horizontal="center" vertical="center"/>
    </xf>
    <xf numFmtId="174" fontId="2" fillId="0" borderId="10" xfId="60" applyNumberFormat="1" applyFont="1" applyFill="1" applyBorder="1" applyAlignment="1">
      <alignment horizontal="center" vertical="center"/>
    </xf>
    <xf numFmtId="174" fontId="1" fillId="6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1" fillId="33" borderId="10" xfId="60" applyNumberFormat="1" applyFont="1" applyFill="1" applyBorder="1" applyAlignment="1">
      <alignment horizontal="center" vertical="center"/>
    </xf>
    <xf numFmtId="187" fontId="1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0" fontId="49" fillId="0" borderId="10" xfId="0" applyFont="1" applyBorder="1" applyAlignment="1">
      <alignment/>
    </xf>
    <xf numFmtId="164" fontId="49" fillId="0" borderId="10" xfId="0" applyNumberFormat="1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6" fillId="0" borderId="10" xfId="0" applyNumberFormat="1" applyFont="1" applyFill="1" applyBorder="1" applyAlignment="1">
      <alignment horizontal="left" wrapText="1"/>
    </xf>
    <xf numFmtId="41" fontId="6" fillId="0" borderId="10" xfId="61" applyFont="1" applyFill="1" applyBorder="1" applyAlignment="1">
      <alignment horizontal="center" vertical="center"/>
    </xf>
    <xf numFmtId="174" fontId="5" fillId="33" borderId="12" xfId="6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1" fontId="1" fillId="0" borderId="0" xfId="61" applyFont="1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"/>
          <c:w val="0.82325"/>
          <c:h val="0.98425"/>
        </c:manualLayout>
      </c:layout>
      <c:lineChart>
        <c:grouping val="standard"/>
        <c:varyColors val="0"/>
        <c:ser>
          <c:idx val="0"/>
          <c:order val="0"/>
          <c:tx>
            <c:strRef>
              <c:f>'Штрафы ККМ'!$A$17</c:f>
              <c:strCache>
                <c:ptCount val="1"/>
                <c:pt idx="0">
                  <c:v>806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'Штрафы ККМ'!$B$16:$G$16</c:f>
              <c:numCache/>
            </c:numRef>
          </c:cat>
          <c:val>
            <c:numRef>
              <c:f>'Штрафы ККМ'!$B$17:$G$17</c:f>
              <c:numCache/>
            </c:numRef>
          </c:val>
          <c:smooth val="0"/>
        </c:ser>
        <c:ser>
          <c:idx val="1"/>
          <c:order val="1"/>
          <c:tx>
            <c:strRef>
              <c:f>'Штрафы ККМ'!$A$18</c:f>
              <c:strCache>
                <c:ptCount val="1"/>
                <c:pt idx="0">
                  <c:v>807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'Штрафы ККМ'!$B$16:$G$16</c:f>
              <c:numCache/>
            </c:numRef>
          </c:cat>
          <c:val>
            <c:numRef>
              <c:f>'Штрафы ККМ'!$B$18:$G$18</c:f>
              <c:numCache/>
            </c:numRef>
          </c:val>
          <c:smooth val="0"/>
        </c:ser>
        <c:ser>
          <c:idx val="2"/>
          <c:order val="2"/>
          <c:tx>
            <c:strRef>
              <c:f>'Штрафы ККМ'!$A$19</c:f>
              <c:strCache>
                <c:ptCount val="1"/>
                <c:pt idx="0">
                  <c:v>863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'Штрафы ККМ'!$B$16:$G$16</c:f>
              <c:numCache/>
            </c:numRef>
          </c:cat>
          <c:val>
            <c:numRef>
              <c:f>'Штрафы ККМ'!$B$19:$G$19</c:f>
              <c:numCache/>
            </c:numRef>
          </c:val>
          <c:smooth val="0"/>
        </c:ser>
        <c:marker val="1"/>
        <c:axId val="36954639"/>
        <c:axId val="64156296"/>
      </c:lineChart>
      <c:catAx>
        <c:axId val="3695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56296"/>
        <c:crosses val="autoZero"/>
        <c:auto val="1"/>
        <c:lblOffset val="100"/>
        <c:tickLblSkip val="1"/>
        <c:noMultiLvlLbl val="0"/>
      </c:catAx>
      <c:valAx>
        <c:axId val="641562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546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"/>
          <c:y val="0.3655"/>
          <c:w val="0.138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11</xdr:row>
      <xdr:rowOff>123825</xdr:rowOff>
    </xdr:from>
    <xdr:to>
      <xdr:col>14</xdr:col>
      <xdr:colOff>495300</xdr:colOff>
      <xdr:row>28</xdr:row>
      <xdr:rowOff>114300</xdr:rowOff>
    </xdr:to>
    <xdr:graphicFrame>
      <xdr:nvGraphicFramePr>
        <xdr:cNvPr id="1" name="Диаграмма 1"/>
        <xdr:cNvGraphicFramePr/>
      </xdr:nvGraphicFramePr>
      <xdr:xfrm>
        <a:off x="4286250" y="2286000"/>
        <a:ext cx="4772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CCFF"/>
    <pageSetUpPr fitToPage="1"/>
  </sheetPr>
  <dimension ref="A1:G122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5.00390625" style="3" customWidth="1"/>
    <col min="2" max="2" width="24.625" style="1" customWidth="1"/>
    <col min="3" max="3" width="74.125" style="2" customWidth="1"/>
    <col min="4" max="4" width="17.625" style="3" customWidth="1"/>
    <col min="5" max="6" width="9.125" style="3" customWidth="1"/>
    <col min="7" max="7" width="8.375" style="3" customWidth="1"/>
    <col min="8" max="16384" width="9.125" style="3" customWidth="1"/>
  </cols>
  <sheetData>
    <row r="1" spans="3:4" ht="15">
      <c r="C1" s="34"/>
      <c r="D1" s="66" t="s">
        <v>66</v>
      </c>
    </row>
    <row r="2" ht="15">
      <c r="D2" s="19" t="s">
        <v>65</v>
      </c>
    </row>
    <row r="3" ht="15">
      <c r="D3" s="19" t="s">
        <v>7</v>
      </c>
    </row>
    <row r="4" ht="15">
      <c r="D4" s="19" t="s">
        <v>86</v>
      </c>
    </row>
    <row r="6" spans="1:4" s="4" customFormat="1" ht="24.75" customHeight="1">
      <c r="A6" s="94" t="s">
        <v>67</v>
      </c>
      <c r="B6" s="95"/>
      <c r="C6" s="95"/>
      <c r="D6" s="95"/>
    </row>
    <row r="7" ht="15">
      <c r="D7" s="1" t="s">
        <v>5</v>
      </c>
    </row>
    <row r="8" spans="1:4" s="1" customFormat="1" ht="39" customHeight="1">
      <c r="A8" s="92" t="s">
        <v>84</v>
      </c>
      <c r="B8" s="93"/>
      <c r="C8" s="17" t="s">
        <v>0</v>
      </c>
      <c r="D8" s="18" t="s">
        <v>41</v>
      </c>
    </row>
    <row r="9" spans="1:4" s="4" customFormat="1" ht="14.25" customHeight="1">
      <c r="A9" s="82"/>
      <c r="B9" s="76" t="s">
        <v>39</v>
      </c>
      <c r="C9" s="21" t="s">
        <v>40</v>
      </c>
      <c r="D9" s="65">
        <f>D10+D19+D22+D26</f>
        <v>113612.5</v>
      </c>
    </row>
    <row r="10" spans="1:4" s="4" customFormat="1" ht="14.25" customHeight="1">
      <c r="A10" s="83">
        <v>182</v>
      </c>
      <c r="B10" s="23" t="s">
        <v>13</v>
      </c>
      <c r="C10" s="24" t="s">
        <v>1</v>
      </c>
      <c r="D10" s="59">
        <f>D11+D17+D16</f>
        <v>71400</v>
      </c>
    </row>
    <row r="11" spans="1:4" ht="14.25" customHeight="1">
      <c r="A11" s="80">
        <v>182</v>
      </c>
      <c r="B11" s="14" t="s">
        <v>14</v>
      </c>
      <c r="C11" s="15" t="s">
        <v>42</v>
      </c>
      <c r="D11" s="13">
        <f>D12+D14</f>
        <v>45000</v>
      </c>
    </row>
    <row r="12" spans="1:4" ht="27" customHeight="1">
      <c r="A12" s="81">
        <v>182</v>
      </c>
      <c r="B12" s="51" t="s">
        <v>15</v>
      </c>
      <c r="C12" s="52" t="s">
        <v>43</v>
      </c>
      <c r="D12" s="53">
        <f>D13</f>
        <v>38000</v>
      </c>
    </row>
    <row r="13" spans="1:4" s="35" customFormat="1" ht="25.5">
      <c r="A13" s="79">
        <v>182</v>
      </c>
      <c r="B13" s="49" t="s">
        <v>62</v>
      </c>
      <c r="C13" s="50" t="s">
        <v>43</v>
      </c>
      <c r="D13" s="57">
        <v>38000</v>
      </c>
    </row>
    <row r="14" spans="1:5" s="4" customFormat="1" ht="25.5">
      <c r="A14" s="81">
        <v>182</v>
      </c>
      <c r="B14" s="51" t="s">
        <v>16</v>
      </c>
      <c r="C14" s="52" t="s">
        <v>44</v>
      </c>
      <c r="D14" s="53">
        <f>D15</f>
        <v>7000</v>
      </c>
      <c r="E14" s="3"/>
    </row>
    <row r="15" spans="1:5" s="4" customFormat="1" ht="27" customHeight="1">
      <c r="A15" s="79">
        <v>182</v>
      </c>
      <c r="B15" s="54" t="s">
        <v>63</v>
      </c>
      <c r="C15" s="55" t="s">
        <v>44</v>
      </c>
      <c r="D15" s="58">
        <v>7000</v>
      </c>
      <c r="E15" s="56"/>
    </row>
    <row r="16" spans="1:5" s="4" customFormat="1" ht="14.25" customHeight="1">
      <c r="A16" s="80">
        <v>182</v>
      </c>
      <c r="B16" s="14" t="s">
        <v>52</v>
      </c>
      <c r="C16" s="38" t="s">
        <v>61</v>
      </c>
      <c r="D16" s="13">
        <v>3300</v>
      </c>
      <c r="E16" s="56"/>
    </row>
    <row r="17" spans="1:5" ht="14.25" customHeight="1">
      <c r="A17" s="80">
        <v>182</v>
      </c>
      <c r="B17" s="14" t="s">
        <v>17</v>
      </c>
      <c r="C17" s="15" t="s">
        <v>6</v>
      </c>
      <c r="D17" s="13">
        <f>D18</f>
        <v>23100</v>
      </c>
      <c r="E17" s="4"/>
    </row>
    <row r="18" spans="1:4" s="4" customFormat="1" ht="14.25" customHeight="1">
      <c r="A18" s="79">
        <v>182</v>
      </c>
      <c r="B18" s="54" t="s">
        <v>64</v>
      </c>
      <c r="C18" s="55" t="s">
        <v>6</v>
      </c>
      <c r="D18" s="58">
        <v>23100</v>
      </c>
    </row>
    <row r="19" spans="1:5" s="4" customFormat="1" ht="14.25" customHeight="1">
      <c r="A19" s="83">
        <v>182</v>
      </c>
      <c r="B19" s="23" t="s">
        <v>18</v>
      </c>
      <c r="C19" s="24" t="s">
        <v>2</v>
      </c>
      <c r="D19" s="59">
        <f>D20</f>
        <v>35000</v>
      </c>
      <c r="E19" s="3"/>
    </row>
    <row r="20" spans="1:5" ht="14.25" customHeight="1">
      <c r="A20" s="80">
        <v>182</v>
      </c>
      <c r="B20" s="14" t="s">
        <v>19</v>
      </c>
      <c r="C20" s="15" t="s">
        <v>3</v>
      </c>
      <c r="D20" s="13">
        <f>D21</f>
        <v>35000</v>
      </c>
      <c r="E20" s="4"/>
    </row>
    <row r="21" spans="1:7" ht="39" customHeight="1">
      <c r="A21" s="79">
        <v>182</v>
      </c>
      <c r="B21" s="10" t="s">
        <v>20</v>
      </c>
      <c r="C21" s="9" t="s">
        <v>9</v>
      </c>
      <c r="D21" s="60">
        <v>35000</v>
      </c>
      <c r="E21" s="4"/>
      <c r="F21" s="41"/>
      <c r="G21" s="41"/>
    </row>
    <row r="22" spans="1:7" s="4" customFormat="1" ht="14.25" customHeight="1">
      <c r="A22" s="84">
        <v>867</v>
      </c>
      <c r="B22" s="23" t="s">
        <v>21</v>
      </c>
      <c r="C22" s="24" t="s">
        <v>68</v>
      </c>
      <c r="D22" s="59">
        <f>D23</f>
        <v>312.5</v>
      </c>
      <c r="E22" s="3"/>
      <c r="G22" s="42"/>
    </row>
    <row r="23" spans="1:7" s="4" customFormat="1" ht="14.25" customHeight="1">
      <c r="A23" s="78">
        <v>867</v>
      </c>
      <c r="B23" s="14" t="s">
        <v>69</v>
      </c>
      <c r="C23" s="15" t="s">
        <v>70</v>
      </c>
      <c r="D23" s="13">
        <f>D24</f>
        <v>312.5</v>
      </c>
      <c r="E23" s="41"/>
      <c r="F23" s="43"/>
      <c r="G23" s="42"/>
    </row>
    <row r="24" spans="1:7" ht="25.5">
      <c r="A24" s="77">
        <v>867</v>
      </c>
      <c r="B24" s="10" t="s">
        <v>71</v>
      </c>
      <c r="C24" s="9" t="s">
        <v>72</v>
      </c>
      <c r="D24" s="60">
        <f>D25</f>
        <v>312.5</v>
      </c>
      <c r="E24" s="4"/>
      <c r="F24" s="43"/>
      <c r="G24" s="41"/>
    </row>
    <row r="25" spans="1:7" ht="38.25">
      <c r="A25" s="77">
        <v>867</v>
      </c>
      <c r="B25" s="16" t="s">
        <v>73</v>
      </c>
      <c r="C25" s="9" t="s">
        <v>46</v>
      </c>
      <c r="D25" s="60">
        <v>312.5</v>
      </c>
      <c r="E25" s="43"/>
      <c r="F25" s="44"/>
      <c r="G25" s="41"/>
    </row>
    <row r="26" spans="1:7" ht="14.25" customHeight="1">
      <c r="A26" s="85"/>
      <c r="B26" s="23" t="s">
        <v>22</v>
      </c>
      <c r="C26" s="36" t="s">
        <v>8</v>
      </c>
      <c r="D26" s="61">
        <f>D27+D28</f>
        <v>6900</v>
      </c>
      <c r="E26" s="43"/>
      <c r="F26" s="46"/>
      <c r="G26" s="41"/>
    </row>
    <row r="27" spans="1:7" s="11" customFormat="1" ht="38.25">
      <c r="A27" s="77">
        <v>182</v>
      </c>
      <c r="B27" s="14" t="s">
        <v>23</v>
      </c>
      <c r="C27" s="37" t="s">
        <v>47</v>
      </c>
      <c r="D27" s="62">
        <v>900</v>
      </c>
      <c r="E27" s="44"/>
      <c r="F27" s="46"/>
      <c r="G27" s="47"/>
    </row>
    <row r="28" spans="1:6" s="7" customFormat="1" ht="24.75" customHeight="1">
      <c r="A28" s="86" t="s">
        <v>85</v>
      </c>
      <c r="B28" s="14" t="s">
        <v>54</v>
      </c>
      <c r="C28" s="39" t="s">
        <v>53</v>
      </c>
      <c r="D28" s="62">
        <f>D29</f>
        <v>6000</v>
      </c>
      <c r="E28" s="45"/>
      <c r="F28" s="4"/>
    </row>
    <row r="29" spans="1:6" s="7" customFormat="1" ht="39" customHeight="1">
      <c r="A29" s="86" t="s">
        <v>85</v>
      </c>
      <c r="B29" s="10" t="s">
        <v>56</v>
      </c>
      <c r="C29" s="40" t="s">
        <v>55</v>
      </c>
      <c r="D29" s="63">
        <f>D30+D34</f>
        <v>6000</v>
      </c>
      <c r="E29" s="45"/>
      <c r="F29" s="4"/>
    </row>
    <row r="30" spans="1:5" ht="36.75" customHeight="1">
      <c r="A30" s="87" t="s">
        <v>85</v>
      </c>
      <c r="B30" s="16" t="s">
        <v>58</v>
      </c>
      <c r="C30" s="40" t="s">
        <v>57</v>
      </c>
      <c r="D30" s="63">
        <f>SUM(D31:D33)</f>
        <v>5940</v>
      </c>
      <c r="E30" s="4"/>
    </row>
    <row r="31" spans="1:5" ht="40.5" customHeight="1">
      <c r="A31" s="81">
        <v>806</v>
      </c>
      <c r="B31" s="75" t="s">
        <v>58</v>
      </c>
      <c r="C31" s="74" t="s">
        <v>57</v>
      </c>
      <c r="D31" s="63">
        <v>5625</v>
      </c>
      <c r="E31" s="4"/>
    </row>
    <row r="32" spans="1:5" ht="39.75" customHeight="1">
      <c r="A32" s="81">
        <v>807</v>
      </c>
      <c r="B32" s="75" t="s">
        <v>58</v>
      </c>
      <c r="C32" s="74" t="s">
        <v>57</v>
      </c>
      <c r="D32" s="63">
        <v>150</v>
      </c>
      <c r="E32" s="4"/>
    </row>
    <row r="33" spans="1:5" ht="39.75" customHeight="1">
      <c r="A33" s="81">
        <v>863</v>
      </c>
      <c r="B33" s="75" t="s">
        <v>58</v>
      </c>
      <c r="C33" s="74" t="s">
        <v>57</v>
      </c>
      <c r="D33" s="63">
        <v>165</v>
      </c>
      <c r="E33" s="4"/>
    </row>
    <row r="34" spans="1:5" ht="38.25">
      <c r="A34" s="77">
        <v>863</v>
      </c>
      <c r="B34" s="16" t="s">
        <v>60</v>
      </c>
      <c r="C34" s="48" t="s">
        <v>59</v>
      </c>
      <c r="D34" s="63">
        <v>60</v>
      </c>
      <c r="E34" s="4"/>
    </row>
    <row r="35" spans="1:4" ht="14.25" customHeight="1">
      <c r="A35" s="88"/>
      <c r="B35" s="20" t="s">
        <v>24</v>
      </c>
      <c r="C35" s="22" t="s">
        <v>38</v>
      </c>
      <c r="D35" s="64">
        <f>D36</f>
        <v>16387.5</v>
      </c>
    </row>
    <row r="36" spans="1:6" ht="14.25" customHeight="1">
      <c r="A36" s="83">
        <v>980</v>
      </c>
      <c r="B36" s="23" t="s">
        <v>25</v>
      </c>
      <c r="C36" s="24" t="s">
        <v>10</v>
      </c>
      <c r="D36" s="59">
        <f>D37</f>
        <v>16387.5</v>
      </c>
      <c r="F36" s="27"/>
    </row>
    <row r="37" spans="1:6" ht="14.25" customHeight="1">
      <c r="A37" s="80">
        <v>980</v>
      </c>
      <c r="B37" s="30" t="s">
        <v>26</v>
      </c>
      <c r="C37" s="31" t="s">
        <v>11</v>
      </c>
      <c r="D37" s="13">
        <f>D38+D42</f>
        <v>16387.5</v>
      </c>
      <c r="F37" s="27"/>
    </row>
    <row r="38" spans="1:5" ht="14.25" customHeight="1">
      <c r="A38" s="77">
        <v>980</v>
      </c>
      <c r="B38" s="10" t="s">
        <v>27</v>
      </c>
      <c r="C38" s="9" t="s">
        <v>12</v>
      </c>
      <c r="D38" s="60">
        <f>D40+D41</f>
        <v>3413.3</v>
      </c>
      <c r="E38" s="27"/>
    </row>
    <row r="39" spans="1:6" ht="38.25">
      <c r="A39" s="77">
        <v>980</v>
      </c>
      <c r="B39" s="10" t="s">
        <v>48</v>
      </c>
      <c r="C39" s="9" t="s">
        <v>49</v>
      </c>
      <c r="D39" s="60">
        <f>D40+D41</f>
        <v>3413.3</v>
      </c>
      <c r="E39" s="27"/>
      <c r="F39" s="11"/>
    </row>
    <row r="40" spans="1:6" ht="38.25">
      <c r="A40" s="81">
        <v>980</v>
      </c>
      <c r="B40" s="25" t="s">
        <v>34</v>
      </c>
      <c r="C40" s="26" t="s">
        <v>35</v>
      </c>
      <c r="D40" s="53">
        <v>3408.3</v>
      </c>
      <c r="F40" s="27"/>
    </row>
    <row r="41" spans="1:6" ht="28.5" customHeight="1">
      <c r="A41" s="81">
        <v>980</v>
      </c>
      <c r="B41" s="25" t="s">
        <v>45</v>
      </c>
      <c r="C41" s="29" t="s">
        <v>50</v>
      </c>
      <c r="D41" s="53">
        <v>5</v>
      </c>
      <c r="E41" s="11"/>
      <c r="F41" s="28"/>
    </row>
    <row r="42" spans="1:6" ht="25.5">
      <c r="A42" s="77">
        <v>980</v>
      </c>
      <c r="B42" s="10" t="s">
        <v>28</v>
      </c>
      <c r="C42" s="9" t="s">
        <v>36</v>
      </c>
      <c r="D42" s="60">
        <f>D43</f>
        <v>12974.2</v>
      </c>
      <c r="E42" s="27"/>
      <c r="F42" s="7"/>
    </row>
    <row r="43" spans="1:6" s="2" customFormat="1" ht="38.25">
      <c r="A43" s="77">
        <v>980</v>
      </c>
      <c r="B43" s="32" t="s">
        <v>29</v>
      </c>
      <c r="C43" s="33" t="s">
        <v>37</v>
      </c>
      <c r="D43" s="60">
        <f>D44+D45</f>
        <v>12974.2</v>
      </c>
      <c r="E43" s="28"/>
      <c r="F43" s="7"/>
    </row>
    <row r="44" spans="1:6" s="2" customFormat="1" ht="25.5">
      <c r="A44" s="81">
        <v>980</v>
      </c>
      <c r="B44" s="25" t="s">
        <v>30</v>
      </c>
      <c r="C44" s="26" t="s">
        <v>74</v>
      </c>
      <c r="D44" s="53">
        <v>9289.2</v>
      </c>
      <c r="E44" s="7"/>
      <c r="F44" s="3"/>
    </row>
    <row r="45" spans="1:6" s="2" customFormat="1" ht="25.5">
      <c r="A45" s="81">
        <v>980</v>
      </c>
      <c r="B45" s="25" t="s">
        <v>31</v>
      </c>
      <c r="C45" s="26" t="s">
        <v>75</v>
      </c>
      <c r="D45" s="53">
        <v>3685</v>
      </c>
      <c r="E45" s="7"/>
      <c r="F45" s="3"/>
    </row>
    <row r="46" spans="1:6" s="2" customFormat="1" ht="15">
      <c r="A46" s="89"/>
      <c r="B46" s="90" t="s">
        <v>4</v>
      </c>
      <c r="C46" s="91"/>
      <c r="D46" s="64">
        <f>D35+D9</f>
        <v>130000</v>
      </c>
      <c r="E46" s="3"/>
      <c r="F46" s="3"/>
    </row>
    <row r="47" spans="2:5" s="2" customFormat="1" ht="15">
      <c r="B47" s="5"/>
      <c r="C47" s="6"/>
      <c r="D47" s="7"/>
      <c r="E47" s="3"/>
    </row>
    <row r="48" spans="2:5" s="2" customFormat="1" ht="15">
      <c r="B48" s="1"/>
      <c r="D48" s="3"/>
      <c r="E48" s="3"/>
    </row>
    <row r="49" spans="1:5" s="2" customFormat="1" ht="15">
      <c r="A49" s="12" t="s">
        <v>32</v>
      </c>
      <c r="C49" s="12"/>
      <c r="D49" s="67" t="s">
        <v>33</v>
      </c>
      <c r="E49" s="3"/>
    </row>
    <row r="50" spans="2:5" s="2" customFormat="1" ht="15">
      <c r="B50" s="8"/>
      <c r="D50" s="3"/>
      <c r="E50" s="3"/>
    </row>
    <row r="51" spans="1:5" s="2" customFormat="1" ht="15">
      <c r="A51" s="3" t="s">
        <v>76</v>
      </c>
      <c r="C51" s="3"/>
      <c r="D51" s="3" t="s">
        <v>51</v>
      </c>
      <c r="E51" s="3"/>
    </row>
    <row r="52" spans="2:5" s="2" customFormat="1" ht="15">
      <c r="B52" s="8"/>
      <c r="D52" s="3"/>
      <c r="E52" s="3"/>
    </row>
    <row r="53" spans="2:5" s="2" customFormat="1" ht="15">
      <c r="B53" s="8"/>
      <c r="D53" s="3"/>
      <c r="E53" s="3"/>
    </row>
    <row r="54" spans="2:5" s="2" customFormat="1" ht="15">
      <c r="B54" s="8"/>
      <c r="D54" s="3"/>
      <c r="E54" s="3"/>
    </row>
    <row r="55" spans="2:5" s="2" customFormat="1" ht="15">
      <c r="B55" s="8"/>
      <c r="D55" s="3"/>
      <c r="E55" s="3"/>
    </row>
    <row r="56" spans="2:5" s="2" customFormat="1" ht="15">
      <c r="B56" s="8"/>
      <c r="D56" s="3"/>
      <c r="E56" s="3"/>
    </row>
    <row r="57" spans="2:5" s="2" customFormat="1" ht="15">
      <c r="B57" s="8"/>
      <c r="D57" s="3"/>
      <c r="E57" s="3"/>
    </row>
    <row r="58" spans="2:5" s="2" customFormat="1" ht="15">
      <c r="B58" s="8"/>
      <c r="D58" s="3"/>
      <c r="E58" s="3"/>
    </row>
    <row r="59" spans="2:5" s="2" customFormat="1" ht="15">
      <c r="B59" s="8"/>
      <c r="D59" s="3"/>
      <c r="E59" s="3"/>
    </row>
    <row r="60" spans="2:5" s="2" customFormat="1" ht="15">
      <c r="B60" s="8"/>
      <c r="D60" s="3"/>
      <c r="E60" s="3"/>
    </row>
    <row r="61" spans="2:5" s="2" customFormat="1" ht="15">
      <c r="B61" s="8"/>
      <c r="D61" s="3"/>
      <c r="E61" s="3"/>
    </row>
    <row r="62" spans="2:5" s="2" customFormat="1" ht="15">
      <c r="B62" s="8"/>
      <c r="D62" s="3"/>
      <c r="E62" s="3"/>
    </row>
    <row r="63" spans="2:5" s="2" customFormat="1" ht="15">
      <c r="B63" s="8"/>
      <c r="D63" s="3"/>
      <c r="E63" s="3"/>
    </row>
    <row r="64" spans="2:5" s="2" customFormat="1" ht="15">
      <c r="B64" s="8"/>
      <c r="D64" s="3"/>
      <c r="E64" s="3"/>
    </row>
    <row r="65" spans="2:5" s="2" customFormat="1" ht="15">
      <c r="B65" s="8"/>
      <c r="D65" s="3"/>
      <c r="E65" s="3"/>
    </row>
    <row r="66" spans="2:5" s="2" customFormat="1" ht="15">
      <c r="B66" s="8"/>
      <c r="D66" s="3"/>
      <c r="E66" s="3"/>
    </row>
    <row r="67" spans="2:5" s="2" customFormat="1" ht="15">
      <c r="B67" s="8"/>
      <c r="D67" s="3"/>
      <c r="E67" s="3"/>
    </row>
    <row r="68" spans="2:5" s="2" customFormat="1" ht="15">
      <c r="B68" s="8"/>
      <c r="D68" s="3"/>
      <c r="E68" s="3"/>
    </row>
    <row r="69" spans="2:6" ht="15">
      <c r="B69" s="8"/>
      <c r="F69" s="2"/>
    </row>
    <row r="70" spans="2:6" ht="15">
      <c r="B70" s="8"/>
      <c r="F70" s="2"/>
    </row>
    <row r="71" spans="2:6" ht="15">
      <c r="B71" s="8"/>
      <c r="F71" s="2"/>
    </row>
    <row r="72" spans="2:6" ht="15">
      <c r="B72" s="8"/>
      <c r="F72" s="2"/>
    </row>
    <row r="73" spans="2:6" ht="15">
      <c r="B73" s="8"/>
      <c r="F73" s="2"/>
    </row>
    <row r="74" spans="2:6" ht="15">
      <c r="B74" s="8"/>
      <c r="F74" s="2"/>
    </row>
    <row r="75" spans="2:6" ht="15">
      <c r="B75" s="8"/>
      <c r="F75" s="2"/>
    </row>
    <row r="76" spans="2:6" ht="15">
      <c r="B76" s="8"/>
      <c r="F76" s="2"/>
    </row>
    <row r="77" spans="2:6" ht="15">
      <c r="B77" s="8"/>
      <c r="F77" s="2"/>
    </row>
    <row r="78" spans="2:6" ht="15">
      <c r="B78" s="8"/>
      <c r="F78" s="2"/>
    </row>
    <row r="79" spans="2:6" ht="15">
      <c r="B79" s="8"/>
      <c r="F79" s="2"/>
    </row>
    <row r="80" ht="15">
      <c r="B80" s="8"/>
    </row>
    <row r="81" ht="15">
      <c r="B81" s="8"/>
    </row>
    <row r="82" ht="15">
      <c r="B82" s="8"/>
    </row>
    <row r="83" ht="15">
      <c r="B83" s="8"/>
    </row>
    <row r="84" ht="15">
      <c r="B84" s="8"/>
    </row>
    <row r="85" ht="15">
      <c r="B85" s="8"/>
    </row>
    <row r="86" ht="15">
      <c r="B86" s="8"/>
    </row>
    <row r="87" ht="15">
      <c r="B87" s="8"/>
    </row>
    <row r="88" ht="15">
      <c r="B88" s="8"/>
    </row>
    <row r="89" ht="15">
      <c r="B89" s="8"/>
    </row>
    <row r="90" ht="15">
      <c r="B90" s="8"/>
    </row>
    <row r="91" ht="15">
      <c r="B91" s="8"/>
    </row>
    <row r="92" ht="15">
      <c r="B92" s="8"/>
    </row>
    <row r="93" ht="15">
      <c r="B93" s="8"/>
    </row>
    <row r="94" ht="15">
      <c r="B94" s="8"/>
    </row>
    <row r="95" ht="15">
      <c r="B95" s="8"/>
    </row>
    <row r="96" ht="15">
      <c r="B96" s="8"/>
    </row>
    <row r="97" ht="15">
      <c r="B97" s="8"/>
    </row>
    <row r="98" ht="15">
      <c r="B98" s="8"/>
    </row>
    <row r="99" ht="15">
      <c r="B99" s="8"/>
    </row>
    <row r="100" ht="15">
      <c r="B100" s="8"/>
    </row>
    <row r="101" ht="15">
      <c r="B101" s="8"/>
    </row>
    <row r="102" ht="15">
      <c r="B102" s="8"/>
    </row>
    <row r="103" ht="15">
      <c r="B103" s="8"/>
    </row>
    <row r="104" ht="15">
      <c r="B104" s="8"/>
    </row>
    <row r="105" ht="15">
      <c r="B105" s="8"/>
    </row>
    <row r="106" ht="15">
      <c r="B106" s="8"/>
    </row>
    <row r="107" ht="15">
      <c r="B107" s="8"/>
    </row>
    <row r="108" ht="15">
      <c r="B108" s="8"/>
    </row>
    <row r="109" ht="15">
      <c r="B109" s="8"/>
    </row>
    <row r="110" ht="15">
      <c r="B110" s="8"/>
    </row>
    <row r="111" ht="15">
      <c r="B111" s="8"/>
    </row>
    <row r="112" ht="15">
      <c r="B112" s="8"/>
    </row>
    <row r="113" ht="15">
      <c r="B113" s="8"/>
    </row>
    <row r="114" ht="15">
      <c r="B114" s="8"/>
    </row>
    <row r="115" ht="15">
      <c r="B115" s="8"/>
    </row>
    <row r="116" ht="15">
      <c r="B116" s="8"/>
    </row>
    <row r="117" ht="15">
      <c r="B117" s="8"/>
    </row>
    <row r="118" ht="15">
      <c r="B118" s="8"/>
    </row>
    <row r="119" ht="15">
      <c r="B119" s="8"/>
    </row>
    <row r="120" ht="15">
      <c r="B120" s="8"/>
    </row>
    <row r="121" ht="15">
      <c r="B121" s="8"/>
    </row>
    <row r="122" ht="15">
      <c r="B122" s="8"/>
    </row>
  </sheetData>
  <sheetProtection/>
  <mergeCells count="3">
    <mergeCell ref="B46:C46"/>
    <mergeCell ref="A8:B8"/>
    <mergeCell ref="A6:D6"/>
  </mergeCells>
  <printOptions/>
  <pageMargins left="0.7874015748031497" right="0.1968503937007874" top="0.1968503937007874" bottom="0.1968503937007874" header="0.5118110236220472" footer="0.5118110236220472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8.125" style="0" customWidth="1"/>
    <col min="2" max="2" width="8.375" style="0" customWidth="1"/>
    <col min="3" max="3" width="8.125" style="0" customWidth="1"/>
    <col min="4" max="4" width="5.625" style="0" customWidth="1"/>
    <col min="5" max="5" width="8.375" style="0" customWidth="1"/>
    <col min="6" max="6" width="5.875" style="0" customWidth="1"/>
    <col min="7" max="7" width="9.75390625" style="0" customWidth="1"/>
    <col min="8" max="8" width="8.375" style="0" customWidth="1"/>
    <col min="9" max="9" width="6.125" style="0" customWidth="1"/>
    <col min="12" max="12" width="5.75390625" style="0" customWidth="1"/>
    <col min="14" max="14" width="10.875" style="0" customWidth="1"/>
  </cols>
  <sheetData>
    <row r="2" ht="12.75">
      <c r="N2" t="s">
        <v>78</v>
      </c>
    </row>
    <row r="4" spans="1:14" ht="42.75" customHeight="1">
      <c r="A4" s="73" t="s">
        <v>77</v>
      </c>
      <c r="B4" s="70" t="s">
        <v>80</v>
      </c>
      <c r="C4" s="70" t="s">
        <v>81</v>
      </c>
      <c r="D4" s="71" t="s">
        <v>79</v>
      </c>
      <c r="E4" s="70" t="s">
        <v>82</v>
      </c>
      <c r="F4" s="71" t="s">
        <v>79</v>
      </c>
      <c r="G4" s="71" t="s">
        <v>83</v>
      </c>
      <c r="H4" s="70">
        <v>2011</v>
      </c>
      <c r="I4" s="71" t="s">
        <v>79</v>
      </c>
      <c r="J4" s="71" t="s">
        <v>83</v>
      </c>
      <c r="K4" s="70">
        <v>2012</v>
      </c>
      <c r="L4" s="71" t="s">
        <v>79</v>
      </c>
      <c r="M4" s="71" t="s">
        <v>83</v>
      </c>
      <c r="N4" s="70">
        <v>2013</v>
      </c>
    </row>
    <row r="5" spans="1:15" ht="12.75">
      <c r="A5" s="72">
        <v>806</v>
      </c>
      <c r="B5" s="68">
        <v>2552</v>
      </c>
      <c r="C5" s="68">
        <v>3675.6</v>
      </c>
      <c r="D5" s="69">
        <f>C5/B5</f>
        <v>1.440282131661442</v>
      </c>
      <c r="E5" s="68">
        <v>4400</v>
      </c>
      <c r="F5" s="69">
        <f>E5/C5</f>
        <v>1.1970834693655459</v>
      </c>
      <c r="G5" s="69">
        <f>F5/D5</f>
        <v>0.8311451229243859</v>
      </c>
      <c r="H5" s="68">
        <v>5525</v>
      </c>
      <c r="I5" s="69">
        <f>H5/E5</f>
        <v>1.2556818181818181</v>
      </c>
      <c r="J5" s="69">
        <f>I5/F5</f>
        <v>1.048950929752066</v>
      </c>
      <c r="K5" s="68">
        <v>5575</v>
      </c>
      <c r="L5" s="69">
        <f>K5/H5</f>
        <v>1.009049773755656</v>
      </c>
      <c r="M5" s="69">
        <f>L5/I5</f>
        <v>0.8035871501402511</v>
      </c>
      <c r="N5" s="68">
        <f>L5*K5</f>
        <v>5625.4524886877825</v>
      </c>
      <c r="O5">
        <v>5625</v>
      </c>
    </row>
    <row r="6" spans="1:14" ht="12.75">
      <c r="A6" s="72"/>
      <c r="B6" s="68"/>
      <c r="C6" s="68"/>
      <c r="D6" s="69"/>
      <c r="E6" s="68"/>
      <c r="F6" s="69"/>
      <c r="G6" s="69"/>
      <c r="H6" s="68"/>
      <c r="I6" s="69"/>
      <c r="J6" s="69"/>
      <c r="K6" s="68"/>
      <c r="L6" s="69"/>
      <c r="M6" s="69"/>
      <c r="N6" s="68"/>
    </row>
    <row r="7" spans="1:15" ht="12.75">
      <c r="A7" s="72">
        <v>807</v>
      </c>
      <c r="B7" s="68">
        <v>161</v>
      </c>
      <c r="C7" s="68">
        <v>413</v>
      </c>
      <c r="D7" s="69">
        <f>C7/B7</f>
        <v>2.5652173913043477</v>
      </c>
      <c r="E7" s="68">
        <v>423</v>
      </c>
      <c r="F7" s="69">
        <f>E7/C7</f>
        <v>1.0242130750605327</v>
      </c>
      <c r="G7" s="69">
        <f>F7/D7</f>
        <v>0.39926950383715687</v>
      </c>
      <c r="H7" s="68">
        <v>383</v>
      </c>
      <c r="I7" s="69">
        <f>H7/E7</f>
        <v>0.9054373522458629</v>
      </c>
      <c r="J7" s="69">
        <f>I7/F7</f>
        <v>0.8840322138948968</v>
      </c>
      <c r="K7" s="68">
        <v>154</v>
      </c>
      <c r="L7" s="69">
        <f>K7/H7</f>
        <v>0.402088772845953</v>
      </c>
      <c r="M7" s="69">
        <f>L7/I7</f>
        <v>0.4440823783651126</v>
      </c>
      <c r="N7" s="68">
        <f>L7*K7</f>
        <v>61.92167101827676</v>
      </c>
      <c r="O7">
        <v>150</v>
      </c>
    </row>
    <row r="8" spans="1:14" ht="12.75">
      <c r="A8" s="72"/>
      <c r="B8" s="68"/>
      <c r="C8" s="68"/>
      <c r="D8" s="69"/>
      <c r="E8" s="68"/>
      <c r="F8" s="69"/>
      <c r="G8" s="69"/>
      <c r="H8" s="68"/>
      <c r="I8" s="69"/>
      <c r="J8" s="69"/>
      <c r="K8" s="68"/>
      <c r="L8" s="69"/>
      <c r="M8" s="69"/>
      <c r="N8" s="68"/>
    </row>
    <row r="9" spans="1:14" ht="12.75">
      <c r="A9" s="72">
        <v>824</v>
      </c>
      <c r="B9" s="68"/>
      <c r="C9" s="68"/>
      <c r="D9" s="69"/>
      <c r="E9" s="68">
        <v>1732</v>
      </c>
      <c r="F9" s="69"/>
      <c r="G9" s="69"/>
      <c r="H9" s="68"/>
      <c r="I9" s="69"/>
      <c r="J9" s="69"/>
      <c r="K9" s="68"/>
      <c r="L9" s="69"/>
      <c r="M9" s="69"/>
      <c r="N9" s="68"/>
    </row>
    <row r="10" spans="1:14" ht="12.75">
      <c r="A10" s="72"/>
      <c r="B10" s="68"/>
      <c r="C10" s="68"/>
      <c r="D10" s="69"/>
      <c r="E10" s="68"/>
      <c r="F10" s="69"/>
      <c r="G10" s="69"/>
      <c r="H10" s="68"/>
      <c r="I10" s="69"/>
      <c r="J10" s="69"/>
      <c r="K10" s="68"/>
      <c r="L10" s="69"/>
      <c r="M10" s="69"/>
      <c r="N10" s="68"/>
    </row>
    <row r="11" spans="1:15" ht="12.75">
      <c r="A11" s="72">
        <v>863</v>
      </c>
      <c r="B11" s="68">
        <v>617.3</v>
      </c>
      <c r="C11" s="68">
        <v>570.5</v>
      </c>
      <c r="D11" s="69">
        <f>C11/B11</f>
        <v>0.9241859711647498</v>
      </c>
      <c r="E11" s="68">
        <v>307</v>
      </c>
      <c r="F11" s="69">
        <f>E11/C11</f>
        <v>0.5381244522348817</v>
      </c>
      <c r="G11" s="69">
        <f>F11/D11</f>
        <v>0.5822685790790403</v>
      </c>
      <c r="H11" s="68">
        <v>228</v>
      </c>
      <c r="I11" s="69">
        <f>H11/E11</f>
        <v>0.742671009771987</v>
      </c>
      <c r="J11" s="69">
        <f>I11/F11</f>
        <v>1.380110133794523</v>
      </c>
      <c r="K11" s="68">
        <v>211</v>
      </c>
      <c r="L11" s="69">
        <f>K11/H11</f>
        <v>0.9254385964912281</v>
      </c>
      <c r="M11" s="69">
        <f>L11/I11</f>
        <v>1.2460949522930131</v>
      </c>
      <c r="N11" s="68">
        <f>L11*K11</f>
        <v>195.26754385964912</v>
      </c>
      <c r="O11">
        <v>165</v>
      </c>
    </row>
    <row r="14" ht="12.75">
      <c r="B14" t="s">
        <v>77</v>
      </c>
    </row>
    <row r="16" spans="2:7" ht="12.75">
      <c r="B16">
        <v>2008</v>
      </c>
      <c r="C16">
        <v>2009</v>
      </c>
      <c r="D16">
        <v>2010</v>
      </c>
      <c r="E16">
        <v>2011</v>
      </c>
      <c r="F16">
        <v>2012</v>
      </c>
      <c r="G16">
        <v>2013</v>
      </c>
    </row>
    <row r="17" spans="1:7" ht="12.75">
      <c r="A17">
        <v>806</v>
      </c>
      <c r="B17" s="68">
        <v>2552</v>
      </c>
      <c r="C17" s="68">
        <v>3675.6</v>
      </c>
      <c r="D17" s="68">
        <v>4400</v>
      </c>
      <c r="E17" s="68">
        <v>5525</v>
      </c>
      <c r="F17" s="68">
        <v>5575</v>
      </c>
      <c r="G17" s="68">
        <v>5625</v>
      </c>
    </row>
    <row r="18" spans="1:7" ht="12.75">
      <c r="A18">
        <v>807</v>
      </c>
      <c r="B18" s="68">
        <v>161</v>
      </c>
      <c r="C18" s="68">
        <v>413</v>
      </c>
      <c r="D18" s="68">
        <v>423</v>
      </c>
      <c r="E18" s="68">
        <v>383</v>
      </c>
      <c r="F18" s="68">
        <v>154</v>
      </c>
      <c r="G18" s="68">
        <v>150</v>
      </c>
    </row>
    <row r="19" spans="1:7" ht="12.75">
      <c r="A19">
        <v>863</v>
      </c>
      <c r="B19" s="68">
        <v>617.3</v>
      </c>
      <c r="C19" s="68">
        <v>570.5</v>
      </c>
      <c r="D19" s="68">
        <v>307</v>
      </c>
      <c r="E19" s="68">
        <v>228</v>
      </c>
      <c r="F19" s="68">
        <v>211</v>
      </c>
      <c r="G19" s="68">
        <v>165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Муниципальное образование N80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Аракелов Г.А.</dc:creator>
  <cp:keywords/>
  <dc:description/>
  <cp:lastModifiedBy>User</cp:lastModifiedBy>
  <cp:lastPrinted>2012-12-18T14:28:23Z</cp:lastPrinted>
  <dcterms:created xsi:type="dcterms:W3CDTF">2002-01-11T06:56:55Z</dcterms:created>
  <dcterms:modified xsi:type="dcterms:W3CDTF">2012-12-25T11:36:26Z</dcterms:modified>
  <cp:category/>
  <cp:version/>
  <cp:contentType/>
  <cp:contentStatus/>
</cp:coreProperties>
</file>